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I:\0serverI\_PROJEKTI U PROVEDBI\ENERGETSKA 2023\4. FTRR\FTRR\NABAVA\RADOVI\Glavni projekt - konačno\troškovnici excel\zaklčjučani\"/>
    </mc:Choice>
  </mc:AlternateContent>
  <xr:revisionPtr revIDLastSave="0" documentId="13_ncr:1_{B2E4426C-0EF1-4442-B3E3-1DCBC0EE7E91}" xr6:coauthVersionLast="36" xr6:coauthVersionMax="36" xr10:uidLastSave="{00000000-0000-0000-0000-000000000000}"/>
  <bookViews>
    <workbookView xWindow="0" yWindow="0" windowWidth="28800" windowHeight="12105" tabRatio="553" activeTab="4" xr2:uid="{00000000-000D-0000-FFFF-FFFF00000000}"/>
  </bookViews>
  <sheets>
    <sheet name="građevinsko-obrtnički radovi" sheetId="1" r:id="rId1"/>
    <sheet name="strojarski radovi" sheetId="2" r:id="rId2"/>
    <sheet name="elektrotehnički radovi" sheetId="3" r:id="rId3"/>
    <sheet name="koso podizna platforma" sheetId="4" r:id="rId4"/>
    <sheet name="sveukupna rekapitulacija" sheetId="5" r:id="rId5"/>
  </sheets>
  <definedNames>
    <definedName name="_xlnm._FilterDatabase" localSheetId="2" hidden="1">'elektrotehnički radovi'!$D$1:$D$131</definedName>
    <definedName name="_xlnm._FilterDatabase" localSheetId="0" hidden="1">'građevinsko-obrtnički radovi'!$D$1:$D$190</definedName>
    <definedName name="_xlnm._FilterDatabase" localSheetId="3" hidden="1">'koso podizna platforma'!$D$1:$D$38</definedName>
    <definedName name="_xlnm._FilterDatabase" localSheetId="1" hidden="1">'strojarski radovi'!$D$1:$D$224</definedName>
  </definedNames>
  <calcPr calcId="191029" fullPrecision="0"/>
  <fileRecoveryPr autoRecover="0"/>
</workbook>
</file>

<file path=xl/calcChain.xml><?xml version="1.0" encoding="utf-8"?>
<calcChain xmlns="http://schemas.openxmlformats.org/spreadsheetml/2006/main">
  <c r="F40" i="3" l="1"/>
  <c r="F38" i="3"/>
  <c r="F36" i="4" l="1"/>
  <c r="F34" i="4"/>
  <c r="F32" i="4"/>
  <c r="F30" i="4"/>
  <c r="F28" i="4"/>
  <c r="F38" i="4" l="1"/>
  <c r="F10" i="5" s="1"/>
  <c r="F115" i="3"/>
  <c r="F113" i="3"/>
  <c r="F111" i="3"/>
  <c r="F109" i="3"/>
  <c r="F107" i="3"/>
  <c r="F105" i="3"/>
  <c r="F103" i="3"/>
  <c r="F101" i="3"/>
  <c r="F99" i="3"/>
  <c r="F97" i="3"/>
  <c r="F95" i="3"/>
  <c r="F93" i="3"/>
  <c r="F91" i="3"/>
  <c r="F89" i="3"/>
  <c r="F87" i="3"/>
  <c r="F85" i="3"/>
  <c r="F83" i="3"/>
  <c r="F81" i="3"/>
  <c r="F79" i="3"/>
  <c r="F77" i="3"/>
  <c r="F75" i="3"/>
  <c r="F73" i="3"/>
  <c r="F71" i="3"/>
  <c r="F69" i="3"/>
  <c r="F64" i="3"/>
  <c r="F62" i="3"/>
  <c r="F60" i="3"/>
  <c r="F58" i="3"/>
  <c r="F53" i="3"/>
  <c r="F51" i="3"/>
  <c r="F49" i="3"/>
  <c r="F47" i="3"/>
  <c r="F45" i="3"/>
  <c r="F29" i="3"/>
  <c r="F27" i="3"/>
  <c r="F25" i="3"/>
  <c r="F23" i="3"/>
  <c r="F21" i="3"/>
  <c r="F19" i="3"/>
  <c r="F17" i="3"/>
  <c r="F15" i="3"/>
  <c r="F13" i="3"/>
  <c r="F11" i="3"/>
  <c r="F9" i="3"/>
  <c r="F7" i="3"/>
  <c r="F66" i="3" l="1"/>
  <c r="F125" i="3" s="1"/>
  <c r="F55" i="3"/>
  <c r="F123" i="3" s="1"/>
  <c r="F117" i="3"/>
  <c r="F127" i="3" s="1"/>
  <c r="F42" i="3"/>
  <c r="F121" i="3" s="1"/>
  <c r="F130" i="3" l="1"/>
  <c r="F8" i="5" s="1"/>
  <c r="F207" i="2"/>
  <c r="F205" i="2"/>
  <c r="F200" i="2"/>
  <c r="F198" i="2"/>
  <c r="F196" i="2"/>
  <c r="F194" i="2"/>
  <c r="F192" i="2"/>
  <c r="F190" i="2"/>
  <c r="F188" i="2"/>
  <c r="F186" i="2"/>
  <c r="F185" i="2"/>
  <c r="F183" i="2"/>
  <c r="F181" i="2"/>
  <c r="F179" i="2"/>
  <c r="F176" i="2"/>
  <c r="F175" i="2"/>
  <c r="F172" i="2"/>
  <c r="F170" i="2"/>
  <c r="F168" i="2"/>
  <c r="F166" i="2"/>
  <c r="F165" i="2"/>
  <c r="F162" i="2"/>
  <c r="F161" i="2"/>
  <c r="F160" i="2"/>
  <c r="F159" i="2"/>
  <c r="F156" i="2"/>
  <c r="F155" i="2"/>
  <c r="F154" i="2"/>
  <c r="F153" i="2"/>
  <c r="F151" i="2"/>
  <c r="F150" i="2"/>
  <c r="F147" i="2"/>
  <c r="F146" i="2"/>
  <c r="F145" i="2"/>
  <c r="F144" i="2"/>
  <c r="F141" i="2"/>
  <c r="F139" i="2"/>
  <c r="F137" i="2"/>
  <c r="F135" i="2"/>
  <c r="F133" i="2"/>
  <c r="F131" i="2"/>
  <c r="F129" i="2"/>
  <c r="F127" i="2"/>
  <c r="F125" i="2"/>
  <c r="F116" i="2"/>
  <c r="F114" i="2"/>
  <c r="F112" i="2"/>
  <c r="F111" i="2"/>
  <c r="F109" i="2"/>
  <c r="F107" i="2"/>
  <c r="F105" i="2"/>
  <c r="F103" i="2"/>
  <c r="F79" i="2"/>
  <c r="F77" i="2"/>
  <c r="F75" i="2"/>
  <c r="F73" i="2"/>
  <c r="F72" i="2"/>
  <c r="F71" i="2"/>
  <c r="F70" i="2"/>
  <c r="F67" i="2"/>
  <c r="F65" i="2"/>
  <c r="F63" i="2"/>
  <c r="F61" i="2"/>
  <c r="F59" i="2"/>
  <c r="F57" i="2"/>
  <c r="F52" i="2"/>
  <c r="F50" i="2"/>
  <c r="F48" i="2"/>
  <c r="F46" i="2"/>
  <c r="F44" i="2"/>
  <c r="F43" i="2"/>
  <c r="F42" i="2"/>
  <c r="F41" i="2"/>
  <c r="F38" i="2"/>
  <c r="F37" i="2"/>
  <c r="F36" i="2"/>
  <c r="F35" i="2"/>
  <c r="F32" i="2"/>
  <c r="F31" i="2"/>
  <c r="F30" i="2"/>
  <c r="F29" i="2"/>
  <c r="F28" i="2"/>
  <c r="F25" i="2"/>
  <c r="F23" i="2"/>
  <c r="F21" i="2"/>
  <c r="F19" i="2"/>
  <c r="F17" i="2"/>
  <c r="F15" i="2"/>
  <c r="F13" i="2"/>
  <c r="F11" i="2"/>
  <c r="F9" i="2"/>
  <c r="F7" i="2"/>
  <c r="F209" i="2" l="1"/>
  <c r="F221" i="2" s="1"/>
  <c r="F202" i="2"/>
  <c r="F219" i="2" s="1"/>
  <c r="F118" i="2"/>
  <c r="F217" i="2" s="1"/>
  <c r="F81" i="2"/>
  <c r="F215" i="2" s="1"/>
  <c r="F54" i="2"/>
  <c r="F213" i="2" s="1"/>
  <c r="F89" i="1"/>
  <c r="F88" i="1"/>
  <c r="F223" i="2" l="1"/>
  <c r="F6" i="5" s="1"/>
  <c r="F170" i="1"/>
  <c r="D161" i="1"/>
  <c r="F168" i="1" l="1"/>
  <c r="F163" i="1"/>
  <c r="F156" i="1"/>
  <c r="F145" i="1"/>
  <c r="F161" i="1"/>
  <c r="F154" i="1"/>
  <c r="F152" i="1"/>
  <c r="F150" i="1"/>
  <c r="F51" i="1"/>
  <c r="F49" i="1"/>
  <c r="F165" i="1" l="1"/>
  <c r="F172" i="1"/>
  <c r="F187" i="1" s="1"/>
  <c r="F158" i="1"/>
  <c r="F183" i="1" s="1"/>
  <c r="F185" i="1"/>
  <c r="F47" i="1" l="1"/>
  <c r="D58" i="1"/>
  <c r="F143" i="1" l="1"/>
  <c r="F141" i="1"/>
  <c r="F137" i="1"/>
  <c r="F127" i="1"/>
  <c r="F114" i="1"/>
  <c r="F93" i="1"/>
  <c r="F85" i="1"/>
  <c r="F55" i="1"/>
  <c r="F53" i="1"/>
  <c r="F63" i="1"/>
  <c r="F45" i="1"/>
  <c r="F43" i="1"/>
  <c r="F41" i="1"/>
  <c r="F37" i="1"/>
  <c r="F25" i="1"/>
  <c r="F23" i="1"/>
  <c r="F15" i="1"/>
  <c r="F13" i="1"/>
  <c r="F110" i="1"/>
  <c r="F101" i="1"/>
  <c r="F139" i="1"/>
  <c r="F135" i="1"/>
  <c r="F133" i="1"/>
  <c r="F131" i="1"/>
  <c r="F91" i="1"/>
  <c r="F112" i="1"/>
  <c r="F108" i="1"/>
  <c r="F35" i="1"/>
  <c r="F106" i="1"/>
  <c r="F105" i="1"/>
  <c r="F104" i="1"/>
  <c r="F61" i="1"/>
  <c r="F39" i="1"/>
  <c r="F83" i="1"/>
  <c r="F76" i="1"/>
  <c r="F33" i="1"/>
  <c r="F116" i="1"/>
  <c r="F60" i="1"/>
  <c r="F72" i="1"/>
  <c r="F70" i="1"/>
  <c r="F31" i="1"/>
  <c r="F29" i="1"/>
  <c r="F95" i="1"/>
  <c r="F74" i="1"/>
  <c r="F58" i="1"/>
  <c r="F125" i="1"/>
  <c r="F59" i="1"/>
  <c r="F21" i="1"/>
  <c r="F129" i="1"/>
  <c r="F123" i="1"/>
  <c r="F118" i="1"/>
  <c r="F99" i="1"/>
  <c r="F97" i="1"/>
  <c r="F81" i="1"/>
  <c r="F11" i="1"/>
  <c r="F17" i="1"/>
  <c r="F19" i="1"/>
  <c r="F27" i="1"/>
  <c r="F65" i="1"/>
  <c r="F9" i="1"/>
  <c r="F67" i="1" l="1"/>
  <c r="F175" i="1" s="1"/>
  <c r="F147" i="1"/>
  <c r="F181" i="1" s="1"/>
  <c r="F120" i="1"/>
  <c r="F179" i="1" s="1"/>
  <c r="F78" i="1"/>
  <c r="F177" i="1" s="1"/>
  <c r="F190" i="1" l="1"/>
  <c r="F4" i="5" s="1"/>
  <c r="F13" i="5" s="1"/>
  <c r="F15" i="5" l="1"/>
  <c r="F17" i="5" s="1"/>
</calcChain>
</file>

<file path=xl/sharedStrings.xml><?xml version="1.0" encoding="utf-8"?>
<sst xmlns="http://schemas.openxmlformats.org/spreadsheetml/2006/main" count="844" uniqueCount="388">
  <si>
    <t>1.</t>
  </si>
  <si>
    <t>kpl.</t>
  </si>
  <si>
    <t>2.</t>
  </si>
  <si>
    <t>3.</t>
  </si>
  <si>
    <t>4.</t>
  </si>
  <si>
    <t>5.</t>
  </si>
  <si>
    <t>6.</t>
  </si>
  <si>
    <t>7.</t>
  </si>
  <si>
    <t>8.</t>
  </si>
  <si>
    <t>9.</t>
  </si>
  <si>
    <t>10.</t>
  </si>
  <si>
    <t>11.</t>
  </si>
  <si>
    <t>12.</t>
  </si>
  <si>
    <t>13.</t>
  </si>
  <si>
    <t>kom</t>
  </si>
  <si>
    <t>R E K A P I T U L A C I J A</t>
  </si>
  <si>
    <t>ZIDARSKI RADOVI</t>
  </si>
  <si>
    <t>A.</t>
  </si>
  <si>
    <t>TESARSKI RADOVI</t>
  </si>
  <si>
    <t>LIMARSKI RADOVI</t>
  </si>
  <si>
    <t>prozorske klupčice</t>
  </si>
  <si>
    <t>Čišćenje okoliša nakon svih radova od preostalog otpadnog i građevinskog materijala.</t>
  </si>
  <si>
    <t>DEMONTAŽA I PRIPREMNI RADOVI</t>
  </si>
  <si>
    <t xml:space="preserve">Demontaža postojećih horizontalnih olučnih cijevi. Elemente limarije privremeno odložiti na gradilištu. </t>
  </si>
  <si>
    <t>14.</t>
  </si>
  <si>
    <t>UKUPNO A. DEMONTAŽA I PRIPREMNI RADOVI:</t>
  </si>
  <si>
    <t>B.</t>
  </si>
  <si>
    <t>UKUPNO B. TESARSKI RADOVI:</t>
  </si>
  <si>
    <t>C.</t>
  </si>
  <si>
    <t>UKUPNO C. ZIDARSKI RADOVI:</t>
  </si>
  <si>
    <t>D.</t>
  </si>
  <si>
    <t>UKUPNO D. LIMARSKI RADOVI:</t>
  </si>
  <si>
    <t>Pripremni radovi prije početka građenja kao što su formiranje gradilišta, postavljanje gradilišne zaštitne ograde, table gradilišta i sl. Sve komplet</t>
  </si>
  <si>
    <t>15.</t>
  </si>
  <si>
    <t>16.</t>
  </si>
  <si>
    <t>17.</t>
  </si>
  <si>
    <t>18.</t>
  </si>
  <si>
    <t>19.</t>
  </si>
  <si>
    <t>20.</t>
  </si>
  <si>
    <t>21.</t>
  </si>
  <si>
    <t>Čišćenje gradilišta od otpadnog materijala nastalog uklanjanjem te dovođenje u stanje kao prije radova.</t>
  </si>
  <si>
    <t>otpadni materijal s tavana</t>
  </si>
  <si>
    <t>Zidarsko i tesarska pripomoć obrtničkim radovima za sitne ugradbe ili prošlicavanja koja nisu predviđena, a potrebno ih je izvesti kod određenih montaža. Radovi se izvode na temelju odobrenja nadzornog inženjera upisom u građevinski dnevnik. Obračun je prema stvarnom vremenu trajanja radova.</t>
  </si>
  <si>
    <t>sati</t>
  </si>
  <si>
    <t>22.</t>
  </si>
  <si>
    <t>Demontaža postojećeg držača za zastave te montaža novog držača za zastave s tri mjesta završno bojanog u boju po izboru Projektanta. Obračun po komadu.</t>
  </si>
  <si>
    <t>Demontaža postojeće drvene lamperije - podgled krovne strehe, spuštanje na okolni teren te deponiranje na gradilištu prije odvoza. Cijena stavke obuhvaća sve potrebne radove do završenosti.</t>
  </si>
  <si>
    <t>ruševni materijal</t>
  </si>
  <si>
    <t>beton</t>
  </si>
  <si>
    <t>oplata</t>
  </si>
  <si>
    <t>armatura</t>
  </si>
  <si>
    <t>kg</t>
  </si>
  <si>
    <t>m'</t>
  </si>
  <si>
    <t>Nabava, doprema i izvedba hidroizolacijskog premaza na dijelu fasade ispod vanjskih klupčica. Hidroizolacijski premaz na bazi polimercementa izvodi se po cijeloj površini donje špalete prozora, podiže se bočno uz špaletu u visini 15.0 cm i izvodi se na dijelu donje špalette ispod prozora (šupljinu ispod prozora treba zapuniti pur pjenom a nakon stvrdnjavanja istu poravnati rezanjem). Prije nanošenja hidroizolacijskog premaza na sve dijelove špaleta na koje se nanosi treba nanijeti dva sloja polimercementnog morta armiranog mrežicom. Nakon nanošenja hidroizolacijskog premaza ne smije biti mogućnosti prodiranja vlage u unutrašnjost zgrade. U cijenu uključen sav rad i materijal.  Obračun po m2.</t>
  </si>
  <si>
    <t>Demontaža postojeće dotrajale letve drvenog krovišta. Sve komplet.</t>
  </si>
  <si>
    <t>Demontaža postojećeg pokrova od azbestno-cementnih ploča koje nisu ekološki prihvatljive. Sav materijal koji se demontira, pažljivo se odlaže na gradilištu prije odvoza. Budući se radi o materijalu koji je potrebno posebno zbrinuti, cijena stavke uključuje i odvoz i zbrinjavanje materijala. U cijenu uključen sav potreban materijal i rad.</t>
  </si>
  <si>
    <t>Demontaža postojeće dotrajale građe drvenog krovišta (rogovi, nazidnica, kliješta...) radi prilagodbe konstrukcije novom pokrovu i volumenu zgrade (streha, zabat..). Sve komplet.</t>
  </si>
  <si>
    <t>Čišćenje prostora tavana nakon razotkrivanja krova od ostataka materijala i nečistoća do potpune čistoće te iznošenje na okolni teren budući se na površinu tavana postavlja toplinska izolacija od mineralne vune.</t>
  </si>
  <si>
    <t>Izvedba AB horizontalnog serklaža na završetku zida tavana. Serklaži se moraju povezati s postojećim zidom. Izvedba uključuje sva štemanja, šlicanja,  dobavu i ugradnju materijala, veziva i sav rad i pomoćni rad. U cijenu uključena potrebna oplata, armatura i sav potreban materijal i rad. Sve komplet.</t>
  </si>
  <si>
    <t>Žbukanje pročelja na mjestu obijene žbuke gdje je to potrebno i na mostalim oštećenim mjestima. Na spojevima različitih materijala obavezna ugradnja rabic mrežice. Sve komplet.</t>
  </si>
  <si>
    <t>23.</t>
  </si>
  <si>
    <t>Ličenje metalnih elemenata bojom za metal. Prije nanošenja boje potrebno je ukloniti postojeće slojeve boje, nanijeti antikorozivni i završni premaz boje. Boja po izboru Investitora. Sve komplet.</t>
  </si>
  <si>
    <t>24.</t>
  </si>
  <si>
    <t>GRAĐEVINSKO-OBRTNIČKI RADOVI</t>
  </si>
  <si>
    <t>Demontaža postojećih natpisnih ploča s nazivom ustanove na ulaznom i dvorišnom pročelju. Ploče je potrebno pažljivo skinuti, očistiti i nakon završetka radova na pročelju ponovno ih postaviti na pročelje zgrade na za to predviđeno mjesto. Sve komplet.</t>
  </si>
  <si>
    <t>kpl</t>
  </si>
  <si>
    <t xml:space="preserve">Demontaža postojećih limenih opšava spoja krovne plohe nižeg volumena i zida višeg volumena zgrade. Elemente limarije privremeno odložiti na gradilištu. </t>
  </si>
  <si>
    <t xml:space="preserve">Demontaža postojećeg pokrova zgrade i natkrivenih ulaza od ravnog lima. Materijal od demontaže privremeno odložiti na gradilištu i nakon završetka odvesti na gradski deponij. Sve komplet. </t>
  </si>
  <si>
    <t>Demontaža postojeće dotrajale daske kao podloge pokrova. Sve komplet.</t>
  </si>
  <si>
    <t>Odvoz materijala demontiranog sa građevine (oluci, prozori, vrata, .... ) i nastalog uklanjanjem na gradsku deponiju na udaljenost 15 km. Cijenu formirati po jedinici mjere uklanjanja.</t>
  </si>
  <si>
    <t>Uklanjanje postojećih zidanih dimnjaka koji više nisu u uporabi, do gornje kote stropne konstrukcije etaže ispod. Uklanjanje vršiti ručno i osigurati iste od urušavanja kako ne bi došlo do oštećenja stropne konstrukcije. Dimenzije dimnjaka 30-60x90-120cm, visine do 400cm. Materijal od rušenja privremeno odložiti na gradilišni deponij.</t>
  </si>
  <si>
    <t>Uklanjanje postojećih zidanih ventilacijskih kanala koji više nisu u uporabi, do gornje kote stropne konstrukcije etaže ispod. Uklanjanje vršiti ručno i osigurati iste od urušavanja kako ne bi došlo do oštećenja stropne konstrukcije. Dimenzije kanala 60-100x120-160cm, visine do 350cm. Materijal od rušenja privremeno odložiti na gradilišni deponij.</t>
  </si>
  <si>
    <t xml:space="preserve">Demontaža postojećih vertikalnih olučnih cijevi. U Cijenu uključen i donji dio oluka od čelika. Elemente limarije privremeno odložiti na gradilištu. </t>
  </si>
  <si>
    <t>Demontaža postojećih vanjskih prozorskih klupčica od lima. Nakon demontaže iste odložiti na privremeni gradilišni deponij. Sve komplet.</t>
  </si>
  <si>
    <t>Uklanjanje dijela postojećih zidanih vijenaca zgrade čije stanje će se ocijeniti nakon skidanja pokrova. Uklanjanje vršiti ručno i osigurati iste od urušavanja kako ne bi došlo do oštećenja stropne i krovne konstrukcije. Materijal od rušenja privremeno odložiti na gradilišni deponij.</t>
  </si>
  <si>
    <t>Zaštita postojećih ograda, kamenog opločenja trijemova i postojećih vrata i prozora odgovarajućom PE folijom. Sve komplet.</t>
  </si>
  <si>
    <t>Uklanjanje dijela površine uz zgradu sa završnim slojem od betonske galanterije radi postavljanja toplinske izolacije sokla. Betonsku galanteriju je potrebno izvaditi u širini do 1,0m i izvaditi sve slojeve do dubine cca 0,5m. Pri to me paziti da ne dođe do oštećenja konstrukcije zgrade. Sav materijal odvesti na gradski deponij. Sve komplet.</t>
  </si>
  <si>
    <t>Uklanjanje dijela asfaltrane površine uz zgradu radi postavljanja toplinske izolacije sokla. Asfalt je potrebno strojno izrezati u širini do 1,0m i izvaditi sve slojeve istoga do dubine cca 0,5m. Pri to me paziti da ne dođe do oštećenja konstrukcije zgrade. Sav materijal odvesti na gradski deponij. Sve komplet.</t>
  </si>
  <si>
    <t>Sanacija postojeće drvene konstrukcije zamjenom dotrajalih elemenata postojeće drvene građe ili platanjem rogova radi poravnanja površine krovne plohe. Sve komplet.</t>
  </si>
  <si>
    <t>Nabava, doprema i ugradnja kamene vune debljine 2-5 cm za obradu betonskih i zidanih špaleta oko otvora.</t>
  </si>
  <si>
    <t>Nabava, doprema i prezidavanje dijela fasadnog zida koji je u lošem stanju. Zidanje izvesti blok opekom debljine do 30cm. U cijenu uključeno i uklanjanje postojećeg dotrajalog dijela fasadnog zida. Sve radove izvesti pažljivo da ne dođe do oštećenja konstrukcije. Sve komplet</t>
  </si>
  <si>
    <t>Nabava, doprema i premazivanje zida sokla hidroizolacijskim premazom. Sve komplet.</t>
  </si>
  <si>
    <t>Nabava, doprema i postavljanje vertikalnog odvodnog visećeg četvrtastog oluka 14,0x14.0cm od pocinčanog bojanog lima sa svim potrebnim fazonskim komadima u boji po izboru Projektanta. U cijenu uključiti sav potreban materijal, fazonske komade, koljena i slično i pomoćna sredstva za rad. Prije izrade točne mjera uzeti na gradilištu. Vertikalni oluci spajaju se u postojeća odvodna mjesta. Prije izrade ponude pogledati postojeće stanje na terenu.</t>
  </si>
  <si>
    <t>Nabava, doprema i postavljanje horizontalnog odvodnog visećeg četvrtastog oluka 14x14cm od pocinčanog bojanog lima sa svim potrebnim fazonskim komadima u boji po izboru Projektanta. U cijenu uključiti sav potreban materijala i pomoćna sredstva za rad. Prije izrade točne mjera uzeti na gradilištu.</t>
  </si>
  <si>
    <t>Nabava, doprema i postavljanje prozorskih klupčica od Al lima debljine 0,8 mm plastificiranih u boji po izboru Projektanta, razvijene širine klupčice do 50 cm. U cijenu uključiti sav potreban materijal za izradu i plastične završetke na krajevima. Točnu mjeru uzeti na gradilištu prije same izrade.</t>
  </si>
  <si>
    <t>Nabava, doprema i postavljanje pokrova od lima na AB natkrivene ulaze. Boja po izboru Projektanta. U cijenu uključiti sav potreban materijal za izradu. Točnu mjeru uzeti na gradilištu prije same izrade.</t>
  </si>
  <si>
    <t>Nabava, doprema i opšivanje sljemena i grebena krova opšavnim limom. Lim završno bojan u boju po izboru Projektanta. Razvijena širina lima 60-70cm. Sve komplet.</t>
  </si>
  <si>
    <t>Nabava, doprema i montaža zidnog lima na mjestu spoja krovišta i plohe zida. Lim završno bojan u boju po izboru Projektanta. Razvijena širina lima do 60,0cm. Sve komplet.</t>
  </si>
  <si>
    <t xml:space="preserve">Nabava, doprema i montaža lima za zaštitu od prodora vjetra unutar slojeva krova. Lim završno bojan u boju po izboru Projektanta. Razvijena širina lima do 30,0cm. Sve komplet. </t>
  </si>
  <si>
    <t xml:space="preserve">Nabava, doprema i montaža lima za zatvaranje i spajanje krovne plohe i horizontalnih oluka. Lim završno bojan u boju po izboru Projektanta. Razvijena širina lima do 30,0cm. Sve komplet. </t>
  </si>
  <si>
    <t xml:space="preserve">Nabava, doprema i montaža okapnog lima krovne plohe. Lim završno bojan u boju po izboru Projektanta. Razvijena širina lima do 30,0cm. Sve komplet. </t>
  </si>
  <si>
    <t>m</t>
  </si>
  <si>
    <t>Nabava, doprema i postavljanje tipskih linijskih snjegobrana za krovne panele u boji panela. Nagib krovnih ploha 10-15°, dužina krovne plohe do 8,0m. Dužina strehe cca 150,0m. U cijenu uključiti sav potreban materijala i pomoćna sredstva za rad. Prije izrade točne mjere  uzeti na gradilištu.</t>
  </si>
  <si>
    <t>I.</t>
  </si>
  <si>
    <t>Obrada vidljivih dijelova rogova i ostalih drvenih elemenata strehe te ličenje istih bojom za drvo otpornom na atmosferilije u tonu prema odabiru Projektanta.</t>
  </si>
  <si>
    <t>FAKULTET TURIZMA I RURALNOG RAZVOJA U POŽEGI</t>
  </si>
  <si>
    <t>Demontaža postojećih pojedinačnih slova naziva ustanove na ulaznom pročelju. Slova je potrebno pažljivo skinuti, očistiti i nakon završetka radova na pročelju ponovno ih postaviti na pročelje zgrade na za to predviđeno mjesto.</t>
  </si>
  <si>
    <t xml:space="preserve">Nabava, dobava i ugradnja izolacijskih ploča za podnožja zida od ekstrudiranog polistirena.  Izolirati donji dio građevine u visini do 100,0cm iznad terena. Debljina ploča je 8,0-14,0 cm. Prethodno zid obraditi dvokomponentnom, hidroizolacijskom masom za izravnavanje ukoliko ne postoji vertikalna hidroizolacija. Ljepljenje ploča nanošenjem prirodnog bijelog morta za lijepljenje i armiranje trakasto po rubovima i točkasto po sredini ploča (min 40% ravnomjerna pokrivenost ploče). Po potrebi, ploče se dodatno mehanički pričvršćuju uronjivim pričvrsnicama s vijkom. Nakon sušenja armirajući sloj premazati ravnomjerno i temeljito nerazrijeđenim predpremazom. Sve komplet. </t>
  </si>
  <si>
    <t>UKUPNO I. GRAĐ. - OBRT. RADOVI:</t>
  </si>
  <si>
    <t>limeni elementi</t>
  </si>
  <si>
    <t xml:space="preserve">Uklanjanje postojećeg stropa unutar građevine od mineralnih gipskartonskih ploča dimenzija 60x60 cm zbog demontaže postojeće rasvjete sa podkonstrukcijom te odvozom na gradsku deponiju. </t>
  </si>
  <si>
    <t xml:space="preserve">Uklanjanje postojećeg stropa unutar građevine od običnih gipskartonskih ploča zbog demontaže postojeće rasvjete sa podkonstrukcijom te odvozom na gradsku deponiju. </t>
  </si>
  <si>
    <t xml:space="preserve">Uklanjanje postojećeg stropa unutar građevine od vlagootpornih gipskartonskih ploča zbog demontaže postojeće rasvjete sa podkonstrukcijom te odvozom na gradsku deponiju. </t>
  </si>
  <si>
    <t>25.</t>
  </si>
  <si>
    <t>26.</t>
  </si>
  <si>
    <t>27.</t>
  </si>
  <si>
    <t>Izvedba srednjeslojnog kontaktnog fasadnog sustava sa pločama od kamene vune za fasade, debljine 14,0cm. Toplinska provodljivost ploča ≤ 0,034 W/mK. U cijenu uračunati dobavu materijala, te izradu ETICS-a prema uputama proizvođača. Na kutovima objekta izolacijske ploče se preklapaju na izmjeničan vez, a potom se na te bridove, kao i bridove otvora, postavljaju kutnici sa mrežicom, ili na horizontalne bridove okapni profil. Na kutovima otvora (prozora,vrata,..) dijagonalno armirati trakama armaturne mrežice. Na spojevima ETICS-a sa stolarijom, ovisno o dimenzijama i poziciji otvora, te debljini izolacije, ugraditi priključni profil za prozore s mrežicom (izolacijska letvica s mrežicom, pokretnom spojnicom, skrivenom fugom i zaštitnom trakom za spoj žbuke i prozora, vrata i sličnih elemenata, s trajnom zaštitom od kiše. Na spojevima ETICS-a sa prozorskim  klupčicama, ugraditi vodonepropusnu izolacijsku traku za fuge, otpornosti na tuču i temperaturu, klasa građevinskog materijala B1. Sve izvesti prema uputama proizvođača komponenti sustava, sukladno nacionalnim normama, te Smjernicama za izradu ETICS sustava. Završni sloj obračunava se u zasebnoj stavci.</t>
  </si>
  <si>
    <t>E.</t>
  </si>
  <si>
    <t>GIPSKARTONSKI RADOVI</t>
  </si>
  <si>
    <t>Izrada spuštenog stropa od jednostrukih običnih (bijelih) gipskartonskih ploča na adekvatnim profilima. Gipskatronske ploče se postavljaju na pripremlju podkonstukciju (u cijeni stavke), spojevi na istima se gletaju sa postavljanjem mrežice te se bruse. Gipskartonski stropovi moraju biti završno obrađeni i pripremljeni za ličenje.</t>
  </si>
  <si>
    <t>Izrada spuštenog stropa od jednostrukih vlago otpornih (zelenih) gipskartonskih ploča na adekvatnim profilima. Gipskatronske ploče se postavljaju na pripremlju podkonstukciju (u cijeni stavke), spojevi na istima se gletaju sa postavljanjem mrežice te se bruse. Gipskartonski stropovi moraju biti završno obrađeni i pripremljeni za ličenje.</t>
  </si>
  <si>
    <t xml:space="preserve">Izrada spuštenog stropa od mineralnih gipskartonskih ploča dimenzija 60x60 na adekvatnim glavnim i poprečnim T profilima.  Ploče se postavljaju na pripremlju podkonstukciju (u cijeni stavke) kao uložene unutar postavljenog rastera 60x60 cm. </t>
  </si>
  <si>
    <t>UKUPNO E. GIPSKARTONSKI RADOVI:</t>
  </si>
  <si>
    <t>F.</t>
  </si>
  <si>
    <t>LIČILAČKI RADOVI</t>
  </si>
  <si>
    <t>Ličenje stropova od gipskartona u najmanje dva premaza do potpune bjeline.</t>
  </si>
  <si>
    <t>UKUPNO F. LIČILAČKI RADOVI:</t>
  </si>
  <si>
    <t>Čišćenje mjesta rada nakon izvođenja gipskartonskih radova te dovođenje u stanje prije izvođenja.</t>
  </si>
  <si>
    <t>G.</t>
  </si>
  <si>
    <t>UKUPNO G. URBANA OPREMA:</t>
  </si>
  <si>
    <t>€</t>
  </si>
  <si>
    <t>m²</t>
  </si>
  <si>
    <r>
      <t>Obijanje dotrajale žbuke sa zidova na mjestima gdje je to potrebno do opeke. Obračun po m²</t>
    </r>
    <r>
      <rPr>
        <sz val="8.1"/>
        <rFont val="Calibri"/>
        <family val="2"/>
        <charset val="238"/>
        <scheme val="minor"/>
      </rPr>
      <t>.</t>
    </r>
  </si>
  <si>
    <t>m³</t>
  </si>
  <si>
    <t>Izrada, montaža, skidanje i čišćenje cijevne fasadne skele s podovima od fosni, a služi izvedbi svih radova na fasadi. Izvođač građevinskih radova dužan je sinhronizirati sa pojedinim radovima kako bi se sve aktivnosti vezane na fasadu izvele dok je postavljena fasadna skela. Korištenje skele po drugim izvođačima ne naplaćuje se posebno. Prosječna visina skele je do 14,00 m. Obračun po m² izvedene skele. U cijenu montaže i demontaže skele uključiti sva moguća osiguranja (zaštitne mreže, oznake ... ) glede lokacije građevine.</t>
  </si>
  <si>
    <r>
      <t>m</t>
    </r>
    <r>
      <rPr>
        <vertAlign val="superscript"/>
        <sz val="9"/>
        <rFont val="Calibri"/>
        <family val="2"/>
        <charset val="238"/>
        <scheme val="minor"/>
      </rPr>
      <t>2</t>
    </r>
  </si>
  <si>
    <t>Letvanje krova jelovim letvama 3/5cm od četinara za pokrivanje krovnih ploha novim krovnim IZO panelom. U cijenu uključiti sav rad, materijal, pomoćni rad i zaštitu fungicidnim sredstvom te odvoz stare letve na deponiju. Obračun po m² poletvane površine mjereno po kosoj površini krova.</t>
  </si>
  <si>
    <t>Opšivanje podgleda strehe novom lamperijom nakon prethodnog uklanjanja postojeće. Lamperija se postavlja po principu kako je i postojeća postavljena. U cijenu uključiti sav rad, materijal, pomoćni rad i zaštitu fungicidnim sredstvom. Obračun po m² površine.</t>
  </si>
  <si>
    <t xml:space="preserve">Nabava, doprema i ugradnja sloja paropropusne-vodonepropusne folije iznad sloja mineralne vune. Sve komplet. </t>
  </si>
  <si>
    <t xml:space="preserve">Nabava, doprema i ugradnja parne brane ispod sloja mineralne vune. Sve komplet. </t>
  </si>
  <si>
    <r>
      <t>m</t>
    </r>
    <r>
      <rPr>
        <sz val="9"/>
        <color indexed="8"/>
        <rFont val="Calibri"/>
        <family val="2"/>
        <charset val="238"/>
        <scheme val="minor"/>
      </rPr>
      <t>²</t>
    </r>
  </si>
  <si>
    <r>
      <t>m</t>
    </r>
    <r>
      <rPr>
        <sz val="9"/>
        <color indexed="8"/>
        <rFont val="Calibri"/>
        <family val="2"/>
        <charset val="238"/>
        <scheme val="minor"/>
      </rPr>
      <t>'</t>
    </r>
  </si>
  <si>
    <r>
      <t>Nabava, doprema i postavljanje toplinsko izolacijskih panela obostrano obloženih limom sa ispunom debljine 5 cm</t>
    </r>
    <r>
      <rPr>
        <sz val="9"/>
        <color indexed="8"/>
        <rFont val="Calibri"/>
        <family val="2"/>
        <charset val="238"/>
        <scheme val="minor"/>
      </rPr>
      <t>. Paneli se postavljaju na prethodno pripremljenu drvenu konstrukciju krovišta. U cijenu uključen sav spojni materijal, materijali za brtvljenje i montažu. Sve komplet.</t>
    </r>
  </si>
  <si>
    <t>OSTALI RADOVI</t>
  </si>
  <si>
    <t>Nabava, doprema i postavljanje držača za bicikle izrađenog od čeličnih profila završno pocinčanih koji ima mogućnost prihvata min 5 bicikala do 55 mm širine guma. Držač za bicikle je dimnezija 158x37,5x25 cm. Za postojeću betonsku ili asfaltnu podlogu učvršćuje se putem vijaka i tipli koji su uključeni u cijenu stavke. Sve komplet</t>
  </si>
  <si>
    <t>Izrada sve potrebne atestne i tehničke dokumentacije za primopredaju izvedenih radova te organizacija interne primopredaje radove investitoru.</t>
  </si>
  <si>
    <t>20 cm (10 cm + 10 cm)</t>
  </si>
  <si>
    <t>28 cm (10 cm + 10 cm + 8 cm)</t>
  </si>
  <si>
    <t>Nabava, doprema i ugradnja mineralne vune na stropnu konstrukciju, toplinske provodljivosti mineralne vune min 0,035 W/mK, debljine:</t>
  </si>
  <si>
    <t>II. STROJARSKI RADOVI</t>
  </si>
  <si>
    <t>A. DEMONTAŽA</t>
  </si>
  <si>
    <t>Pražnjenje postojećeg spremnika lož ulja volumena 5000 l (procjenjuje se da unutar spremnika ima cca 3000 l lož ulja) unutar prostora zgrade Veleučilišta u Požegi. Radove na pražnjenju spremnika mora izvesti specijalizirana tvrtka za ovo vrstu radova, a lož ulje je potrebno zbrinuti na ekološki način.</t>
  </si>
  <si>
    <t>Čišćenje prethodno ispražnjenog spremnika lož ulja volumena 5000 l od strane specijalizirane tvrtke. Čišćenje obaviti na način da se omogući nesmetano rezanje alatima koji iskre spremnika na manje dijelove zbog iznošenje u dvorište građevine.</t>
  </si>
  <si>
    <t>Demontaža uz izrezivanje postojećeg spremnika lož ulja volumena 5000 l na manje dijelove zbog inošenje u dvorište građevine. Visinska razlika poda prostorije i dvorišta građevine je cca 2 m. Spremnik je potrebno izrezati na dijelove da prolaze kroz vrata dimenzija 70x205 cm. Sve komplet.</t>
  </si>
  <si>
    <t>Iznošenje prethodno izrezanog spremnika u dvorište građevine.</t>
  </si>
  <si>
    <t>Demontaža sa iznošenjem u dvorište građevine postojeće opreme spremnika lož ulja kao što su ventili, filteri, nepovratni ventili uljne čašice, crijeva i slično.</t>
  </si>
  <si>
    <t>Demontaža postojećih uljnih vodova od spremnika lož ulja do uljnog plamenika.</t>
  </si>
  <si>
    <t>Ispuštanje vode iz postojećeg sustava centralnog grijanja građevine te punjenje sustava nakon završetka radova.</t>
  </si>
  <si>
    <t>Demontaža postojećeg uljnog plamenika GIERSCH tip M10-Z-L iz postojeće kotlovnice u podrumu građevine sa iznoženjem u dvorište građevine.</t>
  </si>
  <si>
    <t>Demontaža postojeće tlačne zatvorene ekspanzijske posude volumena 300 l sa iznošenjem u dvorište građevine.</t>
  </si>
  <si>
    <t>Demontaža uz izrezivanje postojećeg toplovodnog kotla proizvođača CENTROMETAL tip EKO CUP S3 snage do 320,0 kW na manje dijelove zbog inošenje u dvorište građevine. Visinska razlika poda postojeće kotlovnice i dvorišta građevine je cca 3 m. Toplovodni kotao je potrebno izrezati na dijelove da prolaze kroz vrata dimenzija 70x205 cm. Sve komplet.</t>
  </si>
  <si>
    <t>Demontaža potrebnih elemenata sa iznošenjem u dvorište građevine ostalih elemenata toplovodnog razvoda:</t>
  </si>
  <si>
    <t>zaporni ventil DN 80</t>
  </si>
  <si>
    <t>nepovratni ventil DN 80</t>
  </si>
  <si>
    <t>hvatač nečistoća DN 80</t>
  </si>
  <si>
    <t>troputi miješajući ventil DN 80</t>
  </si>
  <si>
    <t>ostali nespecificirani elementi</t>
  </si>
  <si>
    <t>Demontaža sa iznošenjem u dvorište građevine čeličnih bešavnih cijevi sa pripadajućom izolacijom:</t>
  </si>
  <si>
    <t>DN 80</t>
  </si>
  <si>
    <t>DN 65</t>
  </si>
  <si>
    <t>DN 40</t>
  </si>
  <si>
    <t>DN 25</t>
  </si>
  <si>
    <t>Demontaža svih potrebnih postojećih elemanata sa postojećih radijatora sa iznošenjem u dvorište građevine:</t>
  </si>
  <si>
    <t>radijatorski ventil R 3/4"</t>
  </si>
  <si>
    <t>radijatorski ventil R 1/2"</t>
  </si>
  <si>
    <t>radijatorska prigušnica R 3/4"</t>
  </si>
  <si>
    <t>radijatorska prigušnica R 1/2"</t>
  </si>
  <si>
    <t>Demontaža prije izvođenja radove te montaža nakon izvođenja radova vanjskih jedinica klima uređaja na fasadi građevine snage do 7,0 kW. U cijenu uključiti produženje postojećih nosača zbog debljine izolacije.</t>
  </si>
  <si>
    <t>Razvrstavanje demontirane opreme i uređaja te priprema za odvoz na gradsku deponiju.</t>
  </si>
  <si>
    <t>Odvoz svog demoniranog materijala na gradsku deponiju do 20 km udaljenosti.</t>
  </si>
  <si>
    <t>Čišćenje svog prostora nakon demontaže i dovođenje u stanje prije izvođenja radova.</t>
  </si>
  <si>
    <t>UKUPNO A. DEMONTAŽA:</t>
  </si>
  <si>
    <t>B. GRAĐEVINSKI RADOVI</t>
  </si>
  <si>
    <t>Razbijanje dijela zaštitnog pločnika uz građevinu debljine 20 cm zbog prolaska podzemnog toplovoda.</t>
  </si>
  <si>
    <t>Iskolčenje površine u dvorištu građevine zbog lociranja novog AB postolja za vanjsku kontejnersku kotlovnicu na pelete.</t>
  </si>
  <si>
    <t>Iskop zemlje III. kategorije u dvorištu građevine zbog izrade AB postolja za vanjsku kontejnersku kotlovnicu na pelete.</t>
  </si>
  <si>
    <t>Nabava, dovoz i razastiranje sloja tucanika granulacije do 63 mm uz nabijanje kao podloge za AB postolje.</t>
  </si>
  <si>
    <t>Nabava, doprema i ugradnja betona klase C 20/25 za vanjsku ugradnju za izradu AB postolja visine 10 cm od okolnog tla. U cijenu uključiti potrebnu oplatu i armaturu Q 335.</t>
  </si>
  <si>
    <t>Izrada bušenog prodora krunskim svrdlom kroz AB zid debljine 40 cm za prolazak čeličnih bešavnih cijevi DN 65.</t>
  </si>
  <si>
    <t>Nabava potrebnog materijala te izrada betonskog kanala unutarnjih dimenzija 60x80 cm za prolazak čeličnih predizoliranih cijevi od vanjske kontejnerske kotlovnice do postojeće građevine. Betonski kanal radi se na način da se bočne i donja ploča rade kao armirano betonske u debljini stijenke od 10 cm dok se gornje strane postavljanu betonske kocke debljine 10 cm. Potreban je slijedeći materijal:</t>
  </si>
  <si>
    <t>beton klase C 20/25</t>
  </si>
  <si>
    <t>betonska kocka 60x80 cm debljine 10 cm</t>
  </si>
  <si>
    <t>Ličenje potrebnih prostora do potpune bjeline uz pripremne radnje.</t>
  </si>
  <si>
    <t>Odvoz otpadnog materijala, otpadne zemlje i krša na mjesnu deponiju.</t>
  </si>
  <si>
    <t>Čišćenje svog prostora i dovođenje u stanje prije izvođenja radova.</t>
  </si>
  <si>
    <t>UKUPNO B. GRAĐEVINSKI RADOVI:</t>
  </si>
  <si>
    <t xml:space="preserve">C. KONTEJNERSKA KOTLOVNICA </t>
  </si>
  <si>
    <t>Nabava, doprema i ugradnja vanjske kontejnerske kotlovnice sa čeličnim toplovodnim kotlom snage do 180,0 kW. Minimalni stupanj korisnog djelovanja kotla je 92 %. Vanjska kontejnerska kotlovnica sastoji se od slijedećih elemenata:</t>
  </si>
  <si>
    <t>dvokrilna vrata sa rešetkom na ulazu</t>
  </si>
  <si>
    <t>klapna na mjestu spajanja polaznog i povratnog voda DN 80</t>
  </si>
  <si>
    <t>toplovodni kotao snage do 180,0 kW sa digitalnom regulacijom i WiFi modulom</t>
  </si>
  <si>
    <t>dodatna oprema kotla</t>
  </si>
  <si>
    <t>troputi mješajući ventil sa pumpom DN 40 za zaštitu povratnog voda kotla</t>
  </si>
  <si>
    <t>sigurnosni ventil 3 bar</t>
  </si>
  <si>
    <t>ventili DN 80</t>
  </si>
  <si>
    <t>termometni i manometri</t>
  </si>
  <si>
    <t>ekspanzijska posuda volumena 200 l</t>
  </si>
  <si>
    <t>protupožarna pregrada između kotlovnice i spremišta peleta</t>
  </si>
  <si>
    <t>elektroormar kotla</t>
  </si>
  <si>
    <t>kutija s osiguračima</t>
  </si>
  <si>
    <t>potrebna rasvjeta, utičnice i prekidači</t>
  </si>
  <si>
    <t>Vanjska kontejnerska kotlovnica na pelete je certificirana za tržište RH.</t>
  </si>
  <si>
    <t>Usluga autodizalice na postavljanju vanjske kontejnerske kotlovnice na betonsko postolje u dvorištu građevine.</t>
  </si>
  <si>
    <t>Puštanje u rad vanjske kontejnetske kotlovnice od strane ovlaštenog servisera sa podešavanjem radnih parametara.</t>
  </si>
  <si>
    <t>Pregled dimnjaka od ovlaštene dimnjačarske službe sa izdavanjem uvjerenje o ispravnosti.</t>
  </si>
  <si>
    <t>Obuka korisnika te izrada kratke upute za rad novim postrojenjem.</t>
  </si>
  <si>
    <t>Pregled opreme i uređaja sa stanovišta zaštite na radu od ovlaštene institucije.</t>
  </si>
  <si>
    <t>Nabava, doprema i ugradnja drvenih peleta u vrećema od 15 kg.</t>
  </si>
  <si>
    <t>Čišćenje gradilišta nakon montaže vanjske kontejnerske kotlovnice.</t>
  </si>
  <si>
    <t>UKUPNO C. KONTEJNER. KOTLOVNICA:</t>
  </si>
  <si>
    <t>D. RADIJATORSKO GRIJANJE</t>
  </si>
  <si>
    <t>Nabava, doprema i ugradnja pločastog izmjenjivača topline snage do 180,0 kW sa slijedećim dijelovima:</t>
  </si>
  <si>
    <t>konzola za montažu</t>
  </si>
  <si>
    <t>izolacija za izmjenjivač</t>
  </si>
  <si>
    <t>priključni set za lemljenje R 2"</t>
  </si>
  <si>
    <t>Sve komplet.</t>
  </si>
  <si>
    <t>Nabava, doprema i ugradnja regulacije za vođenje tri kruga grijanja vođenja vanjskim osjetnikom na fasadi građevine.</t>
  </si>
  <si>
    <t>Nabava, doprema i ugradnja termometra 0-130 °C.</t>
  </si>
  <si>
    <t>Nabava, doprema i ugradnja manometra sa slavinom R 1/2“.</t>
  </si>
  <si>
    <t>Nabava, doprema i ugradnja ispusne slavine R 1/2“.</t>
  </si>
  <si>
    <t>Nabava, doprema i ugradnja čeličnih predizoliranih cijevi DN 65 u toplinskoj izolaciji PUR pjene debljine minimalno 5 cm.</t>
  </si>
  <si>
    <t>Nabava, doprema i ugradnja T komada DN 65 u toplinskoj izolaciji PUR pjene debljine minimalno 5 cm.</t>
  </si>
  <si>
    <t>Nabava, doprema i ugradnja koljena 90° DN 65 u toplinskoj izolaciji PUR pjene debljine minimalno 5 cm.</t>
  </si>
  <si>
    <t>Nabava, doprema i ugradnja spojnih dijelova za izolaciju svih spojeva predizoliranih cijevi i fazonskih komada.</t>
  </si>
  <si>
    <t>Nabava, doprema i ugradnja čeličnih bešavnih cijevi za toplovodni razvod sa odgovarajućim obujmicama:</t>
  </si>
  <si>
    <t>DN 20</t>
  </si>
  <si>
    <t>DN 15</t>
  </si>
  <si>
    <t>Nabava, doprema i ugradnja čeličnih cijevnih lukova za zavarivanje:</t>
  </si>
  <si>
    <t>Nabava, doprema i ugradnja toplinske izolacije  za cijevi:</t>
  </si>
  <si>
    <t>Nabava, doprema i ugradnja kuglaste slavine za toplu vodu NP 6:</t>
  </si>
  <si>
    <t>R 2"</t>
  </si>
  <si>
    <t>R 3/4"</t>
  </si>
  <si>
    <t>R 1/2"</t>
  </si>
  <si>
    <t>Nabava, doprema i ugradnja čelične bešavne redukcije:</t>
  </si>
  <si>
    <t>DN 80/65</t>
  </si>
  <si>
    <t>DN 65/50</t>
  </si>
  <si>
    <t>Nabava, doprema i ugradnja tlačne zatvorene ekspanzijske posude volumena 300 l.</t>
  </si>
  <si>
    <t>Nabava, doprema i ugradnja omekšivača vode kapaciteta 1,0-2,0 m³/h.</t>
  </si>
  <si>
    <t xml:space="preserve">Nabava, doprema i ugradnja elektronske cirkulacijske crpke za radijatorsko grijanje građevine DN 50. </t>
  </si>
  <si>
    <t>Nabava, doprema i ugradnja prirubnice s grlom dlimenzija:</t>
  </si>
  <si>
    <t>DN 50</t>
  </si>
  <si>
    <t xml:space="preserve">Nabava, doprema i ugradnja hvatača nečistoća NP 6:
</t>
  </si>
  <si>
    <t>Punjenje instalacije primarnog razvoda medijem protiv smrzavanja do -25 °C.</t>
  </si>
  <si>
    <t>l</t>
  </si>
  <si>
    <t>Prilagodba postojećih priključaka čeličnih bešavnih cijevi za ugradnju novih radijatorskih ventila i radijatirskih prigušnica. Cijena stavke bazira se na kompeltnoj prilagodbi polaznog i povratnog voda.</t>
  </si>
  <si>
    <t>Nabava, doprema i ugradnja radijatorskog ventila sa termostatskom glavom.</t>
  </si>
  <si>
    <t>Nabava, doprema i ugradnja radijatorskih prigušnica.</t>
  </si>
  <si>
    <t>Sitni potrošni i montažni materijal potreban za izradu instalacije centralnog grijanja kao plin, kisik, žica, vijci, matice, fitinzi, rozete i sl.</t>
  </si>
  <si>
    <t>Tlačna proba kompletnog toplovodnog razvoda, topla proba, odzračivanje sustava, balansiranje toplovodnog razvoda i slično.</t>
  </si>
  <si>
    <t>Ličenje kompletnog cijevnog razvoda sa dva sloja temeljne i dva pokrovne boje.</t>
  </si>
  <si>
    <t>Obilježavanje sve opreme na toplovodnoj instalaciji podstanice prema pravilnicima.</t>
  </si>
  <si>
    <t>28.</t>
  </si>
  <si>
    <t>29.</t>
  </si>
  <si>
    <t>Izrada i postavljenje na zid uokvirene i ostakljene sheme sustava.</t>
  </si>
  <si>
    <t>30.</t>
  </si>
  <si>
    <t>Čišćenje gradilišta nakon izvođenja instalacije radijatorskog grijanja.</t>
  </si>
  <si>
    <t>UKUPNO D. RADIJATORSKO GRIJANJE:</t>
  </si>
  <si>
    <t>E. OSTALI RADOVI</t>
  </si>
  <si>
    <t xml:space="preserve">Prikupljanje sve potrebne atestne dokumentacije, jamstava, uvjerenja i protokola te predaja sve potrebne dokumentacije Investitoru uz zapisnik. </t>
  </si>
  <si>
    <t>Izrada projekta izvedenog stanja za sve instalacije u dva primjerka.</t>
  </si>
  <si>
    <t>UKUPNO E. OSTALI RADOVI:</t>
  </si>
  <si>
    <t>REKAPITULACIJA</t>
  </si>
  <si>
    <t>DEMONTAŽA</t>
  </si>
  <si>
    <t>GRAĐEVINSKI RADOVI</t>
  </si>
  <si>
    <t>KONTEJNERSKA KOTLOVNICA</t>
  </si>
  <si>
    <t>RADIJATORSKO GRIJANJE</t>
  </si>
  <si>
    <t>UKUPNO II. STROJARSKI RADOVI:</t>
  </si>
  <si>
    <t>III. ELEKTROTEHNIČKI RADOVI</t>
  </si>
  <si>
    <t>A. FOTONAPONSKA ELEKTRANA</t>
  </si>
  <si>
    <t>Dobava, isporuka i ugradnja na krov montažniog sustava - podkonstrukciju za FN panele za montažu na krov, komplet sa svim potrebnim spojnim i montažnim materijalom.</t>
  </si>
  <si>
    <t xml:space="preserve">Dobava, isporuka i ugradnja na krov fotonaponskih panela  sljedećih karakteristika pri insolaciji od 1000W/m2:
- maksimalna snaga 350W
- maksimalni sistemski napon 1000VDC
- napon praznog hoda Uoc 46,53VDC
- nazivna struja In 9,16 8,09A
- nazivni napon Un 38,43VDC
- struja kratkog spoja 9,69A
- dimenzije panela minimalno 1900x900x40 
komplet sa svim potrebnim spojnim i montažnim materijalom.
</t>
  </si>
  <si>
    <t xml:space="preserve">Dobava, isporuka i ugradnja na krov FN kutije za DC razvod, 1000DC 2 MPPT izlaza klase T1 i T2, , komplet sa svim potrebnim spojnim i montažnim materijalomprotupožarne ventilacijske rešetke u plašt ormarića (2 kom).Završna obrada plastifikacija u RAL 9010.
Ostakljenje vrata izvodi se sa p.p. staklom u klasi F-60',debljine 21 mm.
- vel. ormarića 90 x 80 x 30 cm
- Ugradnja na zid od cigle ili AB zid
</t>
  </si>
  <si>
    <t xml:space="preserve">Dobava, isporuka i ugradnja DC/AC generičkog izmjenjivača snage 10 kW AC, sljedećih karakteristika:
- maksimalna snaga fotonaponskog polja 10200Wp
- MPPT naponsko područje 350 – 850 VDC
- maksimalna AC izlazna snaga 10000W , komplet sa svim potrebnim spojnim i montažnim materijalom.
</t>
  </si>
  <si>
    <t>Dobava, isporuka i ugradnja spojnice MC4 par, komplet sa svim potrebnim spojnim i montažnim materijalom.</t>
  </si>
  <si>
    <t xml:space="preserve">Dobava, isporuka i ugradnja razdjelnika izmjenične strane s ugrađenom sljedećom opremom:
- RCD sklopka 40A/0,03A, tip AC, 4-polna
- odvodnik struje munje i prenapona
- osigurači
- teretna sklopka 40A, 4P sa funkcijom rastavljača
  - redne stezaljke, bakar za sabirnice, te
   sav ostali spojni i montažni materijal.
 Sve spojeno i ispitano. 
</t>
  </si>
  <si>
    <t>Dobava, isporuka i ugradnja kabela za solarne instalacije 6mm2 crveni i 6mm2 plavi, komplet sa svim potrebnim spojnim i montažnim materijalom</t>
  </si>
  <si>
    <r>
      <t>Dobava, isporuka i ugradnja kabela FG70R 5x10 mm</t>
    </r>
    <r>
      <rPr>
        <vertAlign val="superscript"/>
        <sz val="11"/>
        <color indexed="8"/>
        <rFont val="Arial"/>
        <family val="2"/>
        <charset val="238"/>
      </rPr>
      <t>2</t>
    </r>
    <r>
      <rPr>
        <sz val="11"/>
        <color indexed="8"/>
        <rFont val="Arial"/>
        <family val="2"/>
        <charset val="238"/>
      </rPr>
      <t xml:space="preserve"> , komplet sa svim potrebnim spojnim i montažnim materijalom.</t>
    </r>
  </si>
  <si>
    <r>
      <t>Dobava, isporuka i ugradnja kabela FG70R 5x6 mm</t>
    </r>
    <r>
      <rPr>
        <vertAlign val="superscript"/>
        <sz val="11"/>
        <color indexed="8"/>
        <rFont val="Arial"/>
        <family val="2"/>
        <charset val="238"/>
      </rPr>
      <t>2</t>
    </r>
    <r>
      <rPr>
        <sz val="11"/>
        <color indexed="8"/>
        <rFont val="Arial"/>
        <family val="2"/>
        <charset val="238"/>
      </rPr>
      <t xml:space="preserve"> , komplet sa svim potrebnim spojnim i montažnim materijalom.</t>
    </r>
  </si>
  <si>
    <t>Prilagodba postojeće instalacije i spajanje na solarnu elektranu.</t>
  </si>
  <si>
    <t>Instaliranje, montaža, puštanje u pogon, ispitivanje električnih instalacija, ispitivanje zaštite i APU u pokusnom radu, te izrada elaborata o kvaliteti električne energije.</t>
  </si>
  <si>
    <t>Ispitivanja:</t>
  </si>
  <si>
    <t>Otpor izolacije vodiča</t>
  </si>
  <si>
    <t>Izjednačavanje potencijala</t>
  </si>
  <si>
    <t>Zaštita od indirektnog udara</t>
  </si>
  <si>
    <t>Neprekinutost zaštitnog vodiča</t>
  </si>
  <si>
    <t>Otpor uzemljenja</t>
  </si>
  <si>
    <t>Ispravnost gromobr. Instalacije</t>
  </si>
  <si>
    <t>Funkcionalno ispitivanje</t>
  </si>
  <si>
    <t>Izrada dokumentacije izvedenog stanja, prikupljanje atesta</t>
  </si>
  <si>
    <t>UKUPNO A. FOTONAP. ELEKTRANA:</t>
  </si>
  <si>
    <t>B. INSTALACIJA ZA ZAŠTITU OD MUNJE</t>
  </si>
  <si>
    <t xml:space="preserve">Isporuka i polaganje Al žice fi 8 mm  od MS do krova i po kosini krova kpl. sa okapnim prstenom, stezaljkom za oluk, križnom spojnicom za spoj na krovni vod i ostalim spojnim i montažnim materijalom. </t>
  </si>
  <si>
    <t>Isporučiti materijal i postaviti na krov loveće palice visine 2m, komplet sa svim potrebnim spojnim i montažnim materijalom.</t>
  </si>
  <si>
    <t>Isporuka i instaliranje u pročelje p/ž tipskog mjernog spoja kpl. Sa svim spojnim i montažnim materijalom.</t>
  </si>
  <si>
    <t>Ispitivanje postojećih gromobranskih izvoda.</t>
  </si>
  <si>
    <t>Ispitivanje instalacije i formiranje revizijske knjige gromobranske instalacije</t>
  </si>
  <si>
    <t>UKUPNO B. INSTALACIJA ZA ZAŠTITU OD MUNJE:</t>
  </si>
  <si>
    <t>C. INSTALACIJA ZA SPAJANJE KONTEJNERSKE KOTLOVNICE</t>
  </si>
  <si>
    <t>Dobava, isporuka i ugradnja razdjelne i zaštitne opreme za napajanje kontajnerske kotlovnice u razdjelnicu.</t>
  </si>
  <si>
    <t>Dobava, isporuka i ugradnja zaštitne PE-HD cjevi D=63mm, komplet sa nosačima i svim spojnim i montažnim materijalom.</t>
  </si>
  <si>
    <r>
      <t>Dobava, isporuka i ugradnja kabela za napajanje kontejnerske kotlovnice PP00 5x6mm</t>
    </r>
    <r>
      <rPr>
        <vertAlign val="superscript"/>
        <sz val="11"/>
        <color indexed="8"/>
        <rFont val="Arial"/>
        <family val="2"/>
        <charset val="238"/>
      </rPr>
      <t>2</t>
    </r>
    <r>
      <rPr>
        <sz val="11"/>
        <color indexed="8"/>
        <rFont val="Arial"/>
        <family val="2"/>
        <charset val="238"/>
      </rPr>
      <t>, komplet sa svim spojnim i montažnim materijalom.</t>
    </r>
  </si>
  <si>
    <t>Ispitivanje izvedene instalacije i izrada ispitnih protokola</t>
  </si>
  <si>
    <t>UKUPNO C. INSTALACIJA ZA SPAJANJE KONT. KOTLOVNICE:</t>
  </si>
  <si>
    <t>D. RASVJETA</t>
  </si>
  <si>
    <t>Demontaža postojećih rasvjetnih armatura sa odlaganjem na gradilištu.</t>
  </si>
  <si>
    <t>Demontaža postojećih sklopki sa odlaganjem na gradilištu.</t>
  </si>
  <si>
    <t>Čišćenje mjesta rada nakon završetka pripremnih radova.</t>
  </si>
  <si>
    <t>Odvoz demontiranih rasvjetnih armatura i ostalog materijala sa mjesne na gradsku deponiju do 15 km udaljenosti.</t>
  </si>
  <si>
    <t>Dobava, ugradnja i spajanje LED svjetiljke, ugradna, dimenzije minimalno 1100x595mm, snage minimalno 76W, 4000K,  svjetlosni tok minimalno 11340lm, efikasnost svjetlosnog toka minimalno 130 lm/W,  komplet sa svim montažnim i spojnim materijalom.</t>
  </si>
  <si>
    <t>Dobava, ugradnja i spajanje LED svjetiljke, ugradna, dimenzije minimalno 595x595mm, snage minimalno 38W, 4000K,  svjetlosni tok minimalno 5670lm, efikasnost svjetlosnog toka minimalno 130 lm/W, komplet sa svim montažnim i spojnim materijalom.</t>
  </si>
  <si>
    <t>Dobava, ugradnja i spajanje LED svjetiljke, ugradna, dimenzije minimalno 595x595mm, snage minimalno 24W, 4000K,  svjetlosni tok minimalno 3410lm, efikasnost svjetlosnog toka minimalno 130 lm/W, komplet sa svim montažnim i spojnim materijalom.</t>
  </si>
  <si>
    <t>Dobava, ugradnja i spajanje LED svjetiljke, promjera minimalno 225mm, snage minimalno 10W, 4000K,  svjetlosni tok minimalno 1620lm, efikasnost svjetlosnog toka minimalno 130 lm/W, komplet sa svim montažnim i spojnim materijalom.</t>
  </si>
  <si>
    <t>Dobava, ugradnja i spajanje LED svjetiljke, ugradna, dimenzije minimalno 1100x595mm, snage minimalno 46W, 4000K,  svjetlosni tok minimalno 6810lm, efikasnost svjetlosnog toka minimalno 130 lm/W, komplet sa svim montažnim i spojnim materijalom.</t>
  </si>
  <si>
    <t>Dobava, ugradnja i spajanje LED svjetiljke, promjera minimalno 400mm, snage minimalno 17W, 4000K,  svjetlosni tok minimalno 2580lm, efikasnost svjetlosnog toka minimalno 130 lm/W, komplet sa svim montažnim i spojnim materijalom.</t>
  </si>
  <si>
    <t>Dobava, ugradnja i spajanje LED svjetiljke, ugradna, dimenzije minimalno 420x240mm, snage minimalno 18W, 4000K,  svjetlosni tok minimalno 2580lm, efikasnost svjetlosnog toka minimalno 130 lm/W, komplet sa svim montažnim i spojnim materijalom.</t>
  </si>
  <si>
    <t>Dobava, ugradnja i spajanje LED svjetiljke promjera minimalno 350mm, snage minimalno 25W, 4000K, svjetlosni tok minimalno 3710lm, efikasnost svjetlosnog toka minimalno 130 lm/W, komplet sa svim montažnim i spojnim materijalom.</t>
  </si>
  <si>
    <t>Dobava, ugradnja i spajanje LED svjetiljke, ugradna, dimenzije minimalno 1200x91mm, snage minimalno 31W, 4000K,  svjetlosni tok minimalno 5140lm, efikasnost svjetlosnog toka minimalno 130 lm/W, komplet sa svim montažnim i spojnim materijalom.</t>
  </si>
  <si>
    <t>Dobava, ugradnja i spajanje LED svjetiljke promjera minimalno 280mm, snage minimalno 17W, 4000K, svjetlosni tok minimalno 2580lm, efikasnost svjetlosnog toka minimalno 130 lm/W, komplet sa svim montažnim i spojnim materijalom.</t>
  </si>
  <si>
    <t>Nabava, doprema i ugradnja instalacijske cijevi CS20, komplet  sa svim montažnim i spojnim materijalom. Cijev se ugrađuje u zidove i međuprostor spuštenog stropa.</t>
  </si>
  <si>
    <r>
      <t>Nabava, doprema i ugradnja kabela NYM 3x1,5 mm</t>
    </r>
    <r>
      <rPr>
        <vertAlign val="superscript"/>
        <sz val="11"/>
        <color indexed="8"/>
        <rFont val="Arial"/>
        <family val="2"/>
        <charset val="238"/>
      </rPr>
      <t>2</t>
    </r>
    <r>
      <rPr>
        <sz val="11"/>
        <color indexed="8"/>
        <rFont val="Arial"/>
        <family val="2"/>
        <charset val="238"/>
      </rPr>
      <t xml:space="preserve"> uvučenog u zaštitnu instalacijsku cijev CS20.</t>
    </r>
  </si>
  <si>
    <t>Dobava, isporuka i ugradnja LED reflektora 100W/4000K, efikasnost svjetlosnog toka minimalno 120 lm/W, sa nosačima i svim potrebnim spojnim i montažnim materijalom.</t>
  </si>
  <si>
    <t>Nabava, doprema i ugradnja obične instalacijske sklopke 10A/230V sa instalacijskom kutijom (ugradnom kutijom, nosačima i okvirom za zid od opeke, betona ili gips-kartonskih ploča), komplet sa svim montažnim materijalom.</t>
  </si>
  <si>
    <t>Nabava, doprema i ugradnja serijske instalacijske sklopke 10A/230V sa instalacijskom kutijom (ugradnom kutijom, nosačima i okvirom za zid od opeke, betona ili gips-kartonskih ploča), komplet sa svim montažnim materijalom.</t>
  </si>
  <si>
    <t>Nabava, doprema i ugradnja izmjenične instalacijske sklopke 10A/230V sa instalacijskom kutijom (ugradnom kutijom, nosačima i okvirom za zid od opeke, betona ili gips-kartonskih ploča), komplet sa svim montažnim materijalom.</t>
  </si>
  <si>
    <t>Dobava, isporuka i ugradnja nosača kabela, vezica, spojnica, tipla, vijaka te ostalog sitnog instalacijskog materijala.</t>
  </si>
  <si>
    <t>Ispitivanje, izrada dokumentacije izvedenog stanja, prikupljanje atesta i izjava o sukladnosti ugrađene opreme</t>
  </si>
  <si>
    <t>D. UKUPNO RASVJETA:</t>
  </si>
  <si>
    <t>FOTONAPONSKA ELEKTRANA</t>
  </si>
  <si>
    <t>INSTALACIJA ZA ZAŠTITU OD MUNJE</t>
  </si>
  <si>
    <t>INSTALACIJA ZA SPAJANJE KONT. KOTLOVNICE</t>
  </si>
  <si>
    <t>RASVJETA</t>
  </si>
  <si>
    <t>UKUPNO III. ELEKTROTEHNIČKI RADOVI:</t>
  </si>
  <si>
    <t>IV. KOSO PODIZNA PLATFORMA</t>
  </si>
  <si>
    <t>Nabava i doprema koso podizne platforme za prijevoz osoba sa invaliditetom i osoba smanjene pokretljivosti koja se ugrađuje na stubište unutar postojeće građevine sa slijedećim karakteristikama:</t>
  </si>
  <si>
    <t>nosivost platforme: min 225 kg</t>
  </si>
  <si>
    <t>brzina vožnje: max 0,08 m/s</t>
  </si>
  <si>
    <t>električna snaga: max 1,00 kW</t>
  </si>
  <si>
    <t>priključak struje: 220-230 V, 50 Hz</t>
  </si>
  <si>
    <t>upravljanje: ključem s pritiskom na tipkalo</t>
  </si>
  <si>
    <t>automatsko otvaranje i zatvaranje</t>
  </si>
  <si>
    <t>sigurnosni pod sa mikroprekidačima u slučaju nailaska na prepreku</t>
  </si>
  <si>
    <t>zvučni signal za vrijeme vožnje</t>
  </si>
  <si>
    <t>dodatna bočna rampa za pristup na donjoj najnižoj stanici</t>
  </si>
  <si>
    <t>platforma posjeduje pomoćni izvor napajanja (batariju) koji u slučaju nestanke električne energije omogućuje spuštanje platforme na nižu stanicu</t>
  </si>
  <si>
    <t>platforma mora biti opremljena preklopnom sjedalicom</t>
  </si>
  <si>
    <t>koso podizna platforma savladava pet stubišnih krakova i ima tri stanice odnosno stajališta (prizemlje, I. kat i II. kat)</t>
  </si>
  <si>
    <t>parkirni prostor koso podizne platforme osiguran je na donjoj stanici (prizemlje) u specijalnom kutu od zadnje stepenice</t>
  </si>
  <si>
    <t>ukupna duljina vozne staze je do 18 m</t>
  </si>
  <si>
    <t>prije isporuke i montaže koso podizne platforme potencijalni izvođač je obvezan snimiti detaljno stanje na terenu</t>
  </si>
  <si>
    <t>dimenzija nastupne plohe koso podizne platforme je 900x1000 mm</t>
  </si>
  <si>
    <t>koso podizna platforma ugrađuje se na tipske nosive stupove (nosače) koji su u opsegu isporuke platforme</t>
  </si>
  <si>
    <t>nosivi stupovi (nosači) moraju biti izrađeni od bojanih čeličnih profila</t>
  </si>
  <si>
    <t>vodilice moraju biti izrađene od INOX-a</t>
  </si>
  <si>
    <t xml:space="preserve">koso podizna platforma mora biti opremljena LCD ekranom za prikaz stanja i greške </t>
  </si>
  <si>
    <t>koso podizna platforma mora imati govornu naraciju za otvaranje i zatvaranje te vožnju</t>
  </si>
  <si>
    <t>koso podizna platforma mora biti opremljana GSM dijagnostikom</t>
  </si>
  <si>
    <t>Izrada tehničkog rješenja ugradnje koso podizne platforme od ovlaštene osobe sukladno stvarnim izmjerama na gradilištu u dva printana primjerka i digitalno na odgovarajućem mediju.</t>
  </si>
  <si>
    <t>Montaža i ugradnja dijelova koso podizne platforme u cjelinu prema tehničkom rješenju izrađenim od ovlaštene osobe.</t>
  </si>
  <si>
    <t>Tehničko ispitivanje ugrađene koso podizne platforme sa kompletnom dokumentacijom korisniku na upravljanje te uputama za korištenje iste.</t>
  </si>
  <si>
    <t>Čišćenje gradilišta nakon izvršene montaže koso podizne platforme.</t>
  </si>
  <si>
    <t>UKUPNO IV. KOSO PODIZNA PLATFORMA:</t>
  </si>
  <si>
    <t>SVEUKUPNA REKAPITULACIJA</t>
  </si>
  <si>
    <t>II.</t>
  </si>
  <si>
    <t>STROJARSKI RADOVI</t>
  </si>
  <si>
    <t>III.</t>
  </si>
  <si>
    <t>ELEKTROTEHNIČKI RADOVI</t>
  </si>
  <si>
    <t>IV.</t>
  </si>
  <si>
    <t>KOSO PODIZNA PLATFORMA</t>
  </si>
  <si>
    <t>UKUPNO:</t>
  </si>
  <si>
    <t>PDV 25 %:</t>
  </si>
  <si>
    <t>SVEUKUPNO:</t>
  </si>
  <si>
    <t>Red.br.</t>
  </si>
  <si>
    <t>Opis stavke</t>
  </si>
  <si>
    <t>Jedinica mjere</t>
  </si>
  <si>
    <t>Količina</t>
  </si>
  <si>
    <t>Jedinična cijena</t>
  </si>
  <si>
    <t>Ukupna cijena</t>
  </si>
  <si>
    <t>Izrada fasade na podlozi od kamene vune za fasade. Na prethodno pripremljenu podlogu nanosi se završna paropropusna silikonska žbuka u boji po izboru Projektanta (do 8 različitih tonova). U cijenu obračunati i obradu prethodno postavljenih profilacija na fasadi kao i svih prethodno izrađenih utora ili istaka. Sve izvesti prema uputama proizvođača komponenti sustava, sukladno nacionalnim normama, te Smjernicama za izradu ETICS sustava HUPFAS-a ili jednakovrijedno. Završni tonovi odabiru se prema ton karti odabranog proizvođača.</t>
  </si>
  <si>
    <t>Obrada podnožja zgrade mozaičnom dekorativnom žbukom, čiji završni izgled odabire Glavni projektant po odabiru proizvođača fasadnog sustava. Nanošenje završnog sloja izvesti nakon sušenja predpremaza od min 24 sata. Sve izvesti prema uputama proizvođača komponenti sustava, sukladno nacionalnim normama, te Smjernicama za izradu ETICS sustava HUPFAS-a ili jednakovrijedno. sve komplet.</t>
  </si>
  <si>
    <t>Čišćenje mjesta rada nakon izvođenja ličilačkih radova te dovođenje u stanje prije izvođenja.</t>
  </si>
  <si>
    <t xml:space="preserve">Isporučiti materijal i postaviti na zid perforirani pocinčani kanal PKU 200/60 s poklopcem PPKU 100, te ostalim potrebnim spojnim i montažnim materijalom.
</t>
  </si>
  <si>
    <t>Dobava, ugradnja i spajanje sigurnosnog rasvjetnog tijela za sigurnosno osvjetljenje, sve prema HRN EN 1838 ili jednakovrijedno, HRN EN 50172 ili jednakovrijedno, HRN EN 60598-2-22 ili jednakovrijedno, HRN EN 61347-2-7 ili jednakovrijedno, HRN ISO 3864-1 ili jednakovrijedno, sa slijedećim karakteristikama:
- tehnologija izvora svjetlosti: LED
- autonomija: 3 sata
- snaga: 3W
- zaštita od dubokog pražnjenja
- kut isijavanja: asimetričan
- način rada: pripravni/trajni spoj
- stupanj električne zaštite: II
- stupanj IP zaštite: IP20
- materijal kučišta: PC
- način ugradnje: stropna ugradna</t>
  </si>
  <si>
    <t>Nabava, ugradnja i spajanje sigurnosnog rasvjetnog tijela za označavanje smjera kretanja, sve prema HRN EN 1838 ili jednakovrijedno, HRN EN 50172 ili jednakovrijedno, HRN EN 60598-2-22 ili jednakovrijedno, HRN EN 61347-2-7 ili jednakovrijedno, HRN ISO 3864-1 ili jednakovrijedno, sa slijedećim karakteristikama:
- tehnologija izvora svjetlosti: LED
- autonomija (sati): 3
- snaga: 1W
- zaštita od dubokog pražnjenja
- stupanj električne zaštite: II
- način rada: izborno pripravni/trajni spoj
- stupanj IP zaštite: IP41
- materijal kučišta: PC
- način ugradnje: stropna ugradna
- udaljenost prepoznavanja piktograma: 25m</t>
  </si>
  <si>
    <t>krovni otvor min. 800x800 mm za punjenje spremnika te za ulaz u spremnik peleta radi čišćenja i održavanja</t>
  </si>
  <si>
    <t>gumena zavjesa min. 1000x1300x30 mm</t>
  </si>
  <si>
    <t>spremnik peleta volumena min. 9 m³</t>
  </si>
  <si>
    <t>dimnjak i dimnjača od nehrđajućeg čelika unutarnjeg promjera 250 mm sa visinom dimnjaka cca 4 m od tla</t>
  </si>
  <si>
    <t>kontejner dim. 6058-6100x2438-2500x2896-2900 mm izrađen od toplinski izoliranih sendvič panela debljine 80 mm sa otvorima: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</si>
</sst>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6" x14ac:knownFonts="1">
    <font>
      <sz val="11"/>
      <color theme="1"/>
      <name val="Calibri"/>
      <family val="2"/>
      <charset val="238"/>
      <scheme val="minor"/>
    </font>
    <font>
      <sz val="10"/>
      <name val="Tahoma"/>
      <family val="2"/>
      <charset val="238"/>
    </font>
    <font>
      <sz val="10"/>
      <name val="Arial"/>
      <family val="2"/>
      <charset val="238"/>
    </font>
    <font>
      <b/>
      <sz val="11"/>
      <color theme="1"/>
      <name val="Calibri"/>
      <family val="2"/>
      <charset val="238"/>
      <scheme val="minor"/>
    </font>
    <font>
      <sz val="9"/>
      <color theme="1"/>
      <name val="Calibri"/>
      <family val="2"/>
      <charset val="238"/>
      <scheme val="minor"/>
    </font>
    <font>
      <sz val="9"/>
      <name val="Calibri"/>
      <family val="2"/>
      <charset val="238"/>
      <scheme val="minor"/>
    </font>
    <font>
      <b/>
      <sz val="9"/>
      <color theme="1"/>
      <name val="Calibri"/>
      <family val="2"/>
      <charset val="238"/>
      <scheme val="minor"/>
    </font>
    <font>
      <b/>
      <sz val="9"/>
      <name val="Calibri"/>
      <family val="2"/>
      <charset val="238"/>
      <scheme val="minor"/>
    </font>
    <font>
      <b/>
      <sz val="12"/>
      <name val="Calibri"/>
      <family val="2"/>
      <charset val="238"/>
      <scheme val="minor"/>
    </font>
    <font>
      <sz val="12"/>
      <name val="Calibri"/>
      <family val="2"/>
      <charset val="238"/>
      <scheme val="minor"/>
    </font>
    <font>
      <b/>
      <sz val="11"/>
      <name val="Calibri"/>
      <family val="2"/>
      <charset val="238"/>
      <scheme val="minor"/>
    </font>
    <font>
      <sz val="9"/>
      <color rgb="FFFF0000"/>
      <name val="Calibri"/>
      <family val="2"/>
      <charset val="238"/>
      <scheme val="minor"/>
    </font>
    <font>
      <b/>
      <sz val="12"/>
      <color theme="1"/>
      <name val="Calibri"/>
      <family val="2"/>
      <charset val="238"/>
      <scheme val="minor"/>
    </font>
    <font>
      <sz val="8.1"/>
      <name val="Calibri"/>
      <family val="2"/>
      <charset val="238"/>
      <scheme val="minor"/>
    </font>
    <font>
      <sz val="11"/>
      <name val="Calibri"/>
      <family val="2"/>
      <charset val="238"/>
      <scheme val="minor"/>
    </font>
    <font>
      <vertAlign val="superscript"/>
      <sz val="9"/>
      <name val="Calibri"/>
      <family val="2"/>
      <charset val="238"/>
      <scheme val="minor"/>
    </font>
    <font>
      <sz val="9"/>
      <color indexed="8"/>
      <name val="Calibri"/>
      <family val="2"/>
      <charset val="238"/>
      <scheme val="minor"/>
    </font>
    <font>
      <sz val="11"/>
      <color theme="1"/>
      <name val="Arial"/>
      <family val="2"/>
      <charset val="238"/>
    </font>
    <font>
      <b/>
      <sz val="12"/>
      <color theme="1"/>
      <name val="Arial"/>
      <family val="2"/>
      <charset val="238"/>
    </font>
    <font>
      <b/>
      <sz val="11"/>
      <color theme="1"/>
      <name val="Arial"/>
      <family val="2"/>
      <charset val="238"/>
    </font>
    <font>
      <sz val="11"/>
      <color theme="1"/>
      <name val="Arial"/>
      <family val="2"/>
    </font>
    <font>
      <b/>
      <sz val="18"/>
      <color theme="1"/>
      <name val="Arial"/>
      <family val="2"/>
      <charset val="238"/>
    </font>
    <font>
      <vertAlign val="superscript"/>
      <sz val="11"/>
      <color indexed="8"/>
      <name val="Arial"/>
      <family val="2"/>
      <charset val="238"/>
    </font>
    <font>
      <sz val="11"/>
      <color indexed="8"/>
      <name val="Arial"/>
      <family val="2"/>
      <charset val="238"/>
    </font>
    <font>
      <sz val="11"/>
      <color rgb="FFFF0000"/>
      <name val="Arial"/>
      <family val="2"/>
      <charset val="238"/>
    </font>
    <font>
      <sz val="11"/>
      <name val="Arial"/>
      <family val="2"/>
      <charset val="23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1" fillId="0" borderId="0"/>
  </cellStyleXfs>
  <cellXfs count="146">
    <xf numFmtId="0" fontId="0" fillId="0" borderId="0" xfId="0"/>
    <xf numFmtId="0" fontId="4" fillId="0" borderId="0" xfId="0" applyFont="1" applyAlignment="1">
      <alignment horizontal="justify" vertical="top" wrapText="1"/>
    </xf>
    <xf numFmtId="0" fontId="4" fillId="0" borderId="0" xfId="0" applyFont="1" applyBorder="1" applyAlignment="1">
      <alignment horizontal="center"/>
    </xf>
    <xf numFmtId="0" fontId="4" fillId="0" borderId="0" xfId="0" applyFont="1" applyBorder="1" applyAlignment="1">
      <alignment horizontal="justify" vertical="top"/>
    </xf>
    <xf numFmtId="4" fontId="4" fillId="0" borderId="0" xfId="0" applyNumberFormat="1" applyFont="1" applyBorder="1" applyAlignment="1">
      <alignment horizontal="right"/>
    </xf>
    <xf numFmtId="0" fontId="5" fillId="0" borderId="0" xfId="0" applyFont="1" applyBorder="1" applyAlignment="1">
      <alignment horizontal="center"/>
    </xf>
    <xf numFmtId="0" fontId="5" fillId="0" borderId="0" xfId="0" applyFont="1" applyBorder="1" applyAlignment="1">
      <alignment horizontal="justify" vertical="top"/>
    </xf>
    <xf numFmtId="0" fontId="4" fillId="0" borderId="1" xfId="0" applyFont="1" applyBorder="1" applyAlignment="1">
      <alignment horizontal="justify" vertical="top" wrapText="1"/>
    </xf>
    <xf numFmtId="0" fontId="4" fillId="0" borderId="1" xfId="0" applyFont="1" applyBorder="1" applyAlignment="1">
      <alignment horizontal="center"/>
    </xf>
    <xf numFmtId="0" fontId="5" fillId="0" borderId="1" xfId="0" applyFont="1" applyBorder="1" applyAlignment="1">
      <alignment horizontal="center"/>
    </xf>
    <xf numFmtId="4" fontId="5" fillId="0" borderId="1" xfId="0" applyNumberFormat="1" applyFont="1" applyBorder="1" applyAlignment="1">
      <alignment horizontal="right"/>
    </xf>
    <xf numFmtId="0" fontId="5" fillId="0" borderId="1" xfId="0" applyFont="1" applyBorder="1" applyAlignment="1">
      <alignment horizontal="justify" vertical="top" wrapText="1"/>
    </xf>
    <xf numFmtId="4" fontId="4" fillId="0" borderId="1" xfId="0" applyNumberFormat="1" applyFont="1" applyBorder="1" applyAlignment="1">
      <alignment horizontal="right"/>
    </xf>
    <xf numFmtId="0" fontId="3" fillId="0" borderId="2" xfId="0" applyFont="1" applyBorder="1" applyAlignment="1">
      <alignment horizontal="justify" vertical="center"/>
    </xf>
    <xf numFmtId="0" fontId="3" fillId="0" borderId="2" xfId="0" applyFont="1" applyBorder="1" applyAlignment="1">
      <alignment horizontal="center" vertical="center"/>
    </xf>
    <xf numFmtId="0" fontId="6" fillId="0" borderId="2" xfId="0" applyFont="1" applyBorder="1" applyAlignment="1">
      <alignment horizontal="justify" vertical="center"/>
    </xf>
    <xf numFmtId="0" fontId="4" fillId="0" borderId="2" xfId="0" applyFont="1" applyBorder="1" applyAlignment="1">
      <alignment horizontal="center" vertical="center"/>
    </xf>
    <xf numFmtId="4" fontId="3" fillId="0" borderId="2" xfId="0" applyNumberFormat="1" applyFont="1" applyBorder="1" applyAlignment="1">
      <alignment horizontal="right" vertical="center"/>
    </xf>
    <xf numFmtId="4" fontId="0" fillId="0" borderId="2" xfId="0" applyNumberFormat="1" applyFont="1" applyBorder="1" applyAlignment="1">
      <alignment horizontal="right"/>
    </xf>
    <xf numFmtId="4" fontId="0" fillId="0" borderId="3" xfId="0" applyNumberFormat="1" applyFont="1" applyBorder="1" applyAlignment="1">
      <alignment horizontal="right"/>
    </xf>
    <xf numFmtId="4" fontId="4" fillId="0" borderId="2" xfId="0" applyNumberFormat="1" applyFont="1" applyBorder="1" applyAlignment="1">
      <alignment horizontal="right" vertical="center"/>
    </xf>
    <xf numFmtId="4" fontId="4" fillId="0" borderId="2" xfId="0" applyNumberFormat="1" applyFont="1" applyBorder="1" applyAlignment="1">
      <alignment horizontal="right"/>
    </xf>
    <xf numFmtId="4" fontId="4" fillId="0" borderId="3" xfId="0" applyNumberFormat="1" applyFont="1" applyBorder="1" applyAlignment="1">
      <alignment horizontal="right"/>
    </xf>
    <xf numFmtId="4" fontId="5" fillId="0" borderId="0" xfId="0" applyNumberFormat="1" applyFont="1" applyBorder="1" applyAlignment="1">
      <alignment horizontal="right"/>
    </xf>
    <xf numFmtId="0" fontId="7" fillId="0" borderId="0" xfId="0" applyFont="1" applyBorder="1" applyAlignment="1">
      <alignment horizontal="justify" vertical="top"/>
    </xf>
    <xf numFmtId="4" fontId="5" fillId="2" borderId="1" xfId="0" applyNumberFormat="1" applyFont="1" applyFill="1" applyBorder="1" applyAlignment="1">
      <alignment horizontal="right" wrapText="1"/>
    </xf>
    <xf numFmtId="0" fontId="5" fillId="0" borderId="0" xfId="0" applyFont="1" applyBorder="1" applyAlignment="1">
      <alignment horizontal="justify" vertical="center"/>
    </xf>
    <xf numFmtId="0" fontId="5" fillId="0" borderId="0" xfId="0" applyFont="1" applyBorder="1" applyAlignment="1">
      <alignment horizontal="center" vertical="center"/>
    </xf>
    <xf numFmtId="4" fontId="5" fillId="0" borderId="0" xfId="0" applyNumberFormat="1" applyFont="1" applyBorder="1" applyAlignment="1">
      <alignment horizontal="right" vertical="center"/>
    </xf>
    <xf numFmtId="0" fontId="7" fillId="0" borderId="3" xfId="0" applyFont="1" applyBorder="1" applyAlignment="1">
      <alignment horizontal="justify" vertical="center"/>
    </xf>
    <xf numFmtId="0" fontId="7" fillId="0" borderId="0" xfId="0" applyFont="1" applyBorder="1" applyAlignment="1">
      <alignment horizontal="center" vertical="center"/>
    </xf>
    <xf numFmtId="4" fontId="7" fillId="0" borderId="0" xfId="0" applyNumberFormat="1" applyFont="1" applyBorder="1" applyAlignment="1">
      <alignment horizontal="right" vertical="center"/>
    </xf>
    <xf numFmtId="4" fontId="7" fillId="0" borderId="1" xfId="0" applyNumberFormat="1" applyFont="1" applyBorder="1" applyAlignment="1">
      <alignment horizontal="right" vertical="center"/>
    </xf>
    <xf numFmtId="0" fontId="7" fillId="0" borderId="0" xfId="0" applyFont="1" applyBorder="1" applyAlignment="1">
      <alignment horizontal="justify" vertical="center"/>
    </xf>
    <xf numFmtId="0" fontId="10" fillId="0" borderId="3" xfId="0" applyFont="1" applyBorder="1" applyAlignment="1">
      <alignment horizontal="justify" vertical="center"/>
    </xf>
    <xf numFmtId="4" fontId="10" fillId="0" borderId="1" xfId="0" applyNumberFormat="1" applyFont="1" applyBorder="1" applyAlignment="1">
      <alignment horizontal="right" vertical="center"/>
    </xf>
    <xf numFmtId="0" fontId="6" fillId="0" borderId="1" xfId="0" applyFont="1" applyBorder="1" applyAlignment="1">
      <alignment horizontal="justify" vertical="center"/>
    </xf>
    <xf numFmtId="4" fontId="6"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0" fontId="7" fillId="0" borderId="1" xfId="0" applyFont="1" applyBorder="1" applyAlignment="1">
      <alignment horizontal="justify" vertical="center"/>
    </xf>
    <xf numFmtId="4" fontId="5" fillId="0" borderId="1" xfId="0" applyNumberFormat="1" applyFont="1" applyBorder="1" applyAlignment="1">
      <alignment horizontal="right" vertical="center"/>
    </xf>
    <xf numFmtId="0" fontId="5" fillId="0" borderId="1" xfId="0" applyFont="1" applyBorder="1" applyAlignment="1">
      <alignment horizontal="justify" vertical="center"/>
    </xf>
    <xf numFmtId="0" fontId="5" fillId="0" borderId="1" xfId="0" applyFont="1" applyBorder="1" applyAlignment="1">
      <alignment horizontal="center" vertical="center"/>
    </xf>
    <xf numFmtId="4" fontId="4" fillId="0" borderId="3" xfId="0" applyNumberFormat="1" applyFont="1" applyBorder="1" applyAlignment="1">
      <alignment horizontal="right" vertical="center"/>
    </xf>
    <xf numFmtId="0" fontId="7" fillId="0" borderId="2" xfId="0" applyFont="1" applyBorder="1" applyAlignment="1">
      <alignment horizontal="justify" vertical="center"/>
    </xf>
    <xf numFmtId="0" fontId="5" fillId="0" borderId="2" xfId="0" applyFont="1" applyBorder="1" applyAlignment="1">
      <alignment horizontal="center" vertical="center"/>
    </xf>
    <xf numFmtId="4" fontId="5" fillId="0" borderId="2"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4" xfId="0" applyNumberFormat="1" applyFont="1" applyBorder="1" applyAlignment="1">
      <alignment horizontal="right"/>
    </xf>
    <xf numFmtId="0" fontId="5" fillId="0" borderId="0" xfId="0" applyFont="1" applyBorder="1" applyAlignment="1">
      <alignment horizontal="justify"/>
    </xf>
    <xf numFmtId="49" fontId="3" fillId="0" borderId="4" xfId="0" applyNumberFormat="1" applyFont="1" applyBorder="1" applyAlignment="1">
      <alignment horizontal="right" vertical="center"/>
    </xf>
    <xf numFmtId="49" fontId="4" fillId="0" borderId="0" xfId="0" applyNumberFormat="1" applyFont="1" applyBorder="1" applyAlignment="1">
      <alignment horizontal="right" vertical="top"/>
    </xf>
    <xf numFmtId="49" fontId="6" fillId="0" borderId="4" xfId="0" applyNumberFormat="1" applyFont="1" applyBorder="1" applyAlignment="1">
      <alignment horizontal="right" vertical="center"/>
    </xf>
    <xf numFmtId="49" fontId="5" fillId="0" borderId="1" xfId="0" applyNumberFormat="1" applyFont="1" applyBorder="1" applyAlignment="1">
      <alignment horizontal="right" vertical="top"/>
    </xf>
    <xf numFmtId="49" fontId="5" fillId="0" borderId="0" xfId="0" applyNumberFormat="1" applyFont="1" applyBorder="1" applyAlignment="1">
      <alignment horizontal="right" vertical="top"/>
    </xf>
    <xf numFmtId="49" fontId="5" fillId="0" borderId="1" xfId="0" applyNumberFormat="1" applyFont="1" applyBorder="1" applyAlignment="1">
      <alignment horizontal="right" vertical="center"/>
    </xf>
    <xf numFmtId="49" fontId="5" fillId="0" borderId="0" xfId="0" applyNumberFormat="1" applyFont="1" applyBorder="1" applyAlignment="1">
      <alignment horizontal="right"/>
    </xf>
    <xf numFmtId="49" fontId="6" fillId="0" borderId="1" xfId="0" applyNumberFormat="1" applyFont="1" applyBorder="1" applyAlignment="1">
      <alignment horizontal="right" vertical="center"/>
    </xf>
    <xf numFmtId="49" fontId="7" fillId="0" borderId="1" xfId="0" applyNumberFormat="1" applyFont="1" applyBorder="1" applyAlignment="1">
      <alignment horizontal="right" vertical="center"/>
    </xf>
    <xf numFmtId="49" fontId="7" fillId="0" borderId="4" xfId="0" applyNumberFormat="1" applyFont="1" applyBorder="1" applyAlignment="1">
      <alignment horizontal="right" vertical="center"/>
    </xf>
    <xf numFmtId="49" fontId="4" fillId="0" borderId="1" xfId="0" applyNumberFormat="1" applyFont="1" applyBorder="1" applyAlignment="1">
      <alignment horizontal="right" vertical="top"/>
    </xf>
    <xf numFmtId="49" fontId="5" fillId="0" borderId="0" xfId="0" applyNumberFormat="1" applyFont="1" applyBorder="1" applyAlignment="1">
      <alignment horizontal="right" vertical="center"/>
    </xf>
    <xf numFmtId="49" fontId="7" fillId="0" borderId="0" xfId="0" applyNumberFormat="1" applyFont="1" applyBorder="1" applyAlignment="1">
      <alignment horizontal="right" vertical="center"/>
    </xf>
    <xf numFmtId="49" fontId="10" fillId="0" borderId="4" xfId="0" applyNumberFormat="1" applyFont="1" applyBorder="1" applyAlignment="1">
      <alignment horizontal="right" vertical="center"/>
    </xf>
    <xf numFmtId="4" fontId="11" fillId="0" borderId="1" xfId="0" applyNumberFormat="1" applyFont="1" applyBorder="1" applyAlignment="1">
      <alignment horizontal="right"/>
    </xf>
    <xf numFmtId="4" fontId="11" fillId="0" borderId="0" xfId="0" applyNumberFormat="1" applyFont="1" applyBorder="1" applyAlignment="1">
      <alignment horizontal="right"/>
    </xf>
    <xf numFmtId="0" fontId="4" fillId="0" borderId="1" xfId="0" applyNumberFormat="1" applyFont="1" applyBorder="1" applyAlignment="1">
      <alignment horizontal="right" vertical="top"/>
    </xf>
    <xf numFmtId="0" fontId="12" fillId="0" borderId="2" xfId="0" applyNumberFormat="1" applyFont="1" applyBorder="1" applyAlignment="1">
      <alignment vertical="center"/>
    </xf>
    <xf numFmtId="0" fontId="4" fillId="0" borderId="1" xfId="0" applyFont="1" applyBorder="1" applyAlignment="1">
      <alignment horizontal="justify" vertical="top"/>
    </xf>
    <xf numFmtId="49" fontId="9" fillId="0" borderId="4" xfId="0" applyNumberFormat="1" applyFont="1" applyBorder="1" applyAlignment="1">
      <alignment horizontal="right" vertical="top"/>
    </xf>
    <xf numFmtId="0" fontId="8" fillId="0" borderId="2" xfId="0" applyFont="1" applyBorder="1" applyAlignment="1">
      <alignment vertical="top"/>
    </xf>
    <xf numFmtId="0" fontId="9" fillId="0" borderId="2" xfId="0" applyFont="1" applyBorder="1" applyAlignment="1">
      <alignment horizontal="center"/>
    </xf>
    <xf numFmtId="4" fontId="9" fillId="0" borderId="2" xfId="0" applyNumberFormat="1" applyFont="1" applyBorder="1" applyAlignment="1">
      <alignment horizontal="right"/>
    </xf>
    <xf numFmtId="4" fontId="9" fillId="0" borderId="3" xfId="0" applyNumberFormat="1" applyFont="1" applyBorder="1" applyAlignment="1">
      <alignment horizontal="right"/>
    </xf>
    <xf numFmtId="0" fontId="7" fillId="0" borderId="1" xfId="0" applyFont="1" applyBorder="1" applyAlignment="1">
      <alignment horizontal="center" vertical="center"/>
    </xf>
    <xf numFmtId="0" fontId="12" fillId="0" borderId="0" xfId="0" applyFont="1" applyBorder="1" applyAlignment="1">
      <alignment vertical="center"/>
    </xf>
    <xf numFmtId="0" fontId="0" fillId="0" borderId="0" xfId="0" applyFont="1" applyBorder="1"/>
    <xf numFmtId="0" fontId="0" fillId="0" borderId="0" xfId="0" applyFont="1" applyBorder="1" applyAlignment="1">
      <alignment vertical="center"/>
    </xf>
    <xf numFmtId="0" fontId="0" fillId="0" borderId="0" xfId="0" applyFont="1" applyBorder="1" applyAlignment="1"/>
    <xf numFmtId="0" fontId="14" fillId="0" borderId="0" xfId="0" applyFont="1" applyBorder="1"/>
    <xf numFmtId="0" fontId="3" fillId="0" borderId="0" xfId="0" applyFont="1" applyBorder="1" applyAlignment="1">
      <alignment vertical="center"/>
    </xf>
    <xf numFmtId="0" fontId="10" fillId="0" borderId="0" xfId="0" applyFont="1" applyBorder="1" applyAlignment="1">
      <alignment vertical="center"/>
    </xf>
    <xf numFmtId="0" fontId="14" fillId="0" borderId="0" xfId="0" applyFont="1" applyBorder="1" applyAlignment="1">
      <alignment vertical="center"/>
    </xf>
    <xf numFmtId="0" fontId="8" fillId="0" borderId="0" xfId="0" applyFont="1" applyBorder="1"/>
    <xf numFmtId="4" fontId="5" fillId="0" borderId="0" xfId="0" applyNumberFormat="1" applyFont="1" applyBorder="1" applyAlignment="1">
      <alignment horizontal="center" vertical="center"/>
    </xf>
    <xf numFmtId="0" fontId="17" fillId="0" borderId="0" xfId="0" applyFont="1" applyBorder="1" applyAlignment="1">
      <alignment horizontal="right" vertical="top"/>
    </xf>
    <xf numFmtId="0" fontId="18" fillId="0" borderId="0" xfId="0" applyFont="1" applyBorder="1" applyAlignment="1">
      <alignment horizontal="justify" vertical="top"/>
    </xf>
    <xf numFmtId="0" fontId="17" fillId="0" borderId="0" xfId="0" applyFont="1" applyBorder="1" applyAlignment="1">
      <alignment horizontal="center"/>
    </xf>
    <xf numFmtId="4" fontId="17" fillId="0" borderId="0" xfId="0" applyNumberFormat="1" applyFont="1" applyBorder="1" applyAlignment="1">
      <alignment horizontal="right"/>
    </xf>
    <xf numFmtId="0" fontId="17" fillId="0" borderId="0" xfId="0" applyFont="1" applyBorder="1"/>
    <xf numFmtId="0" fontId="19" fillId="0" borderId="0" xfId="0" applyFont="1" applyBorder="1" applyAlignment="1">
      <alignment horizontal="justify" vertical="top"/>
    </xf>
    <xf numFmtId="0" fontId="17" fillId="0" borderId="0" xfId="0" applyFont="1" applyBorder="1" applyAlignment="1">
      <alignment horizontal="justify" vertical="top"/>
    </xf>
    <xf numFmtId="0" fontId="19" fillId="0" borderId="0" xfId="0" applyFont="1" applyBorder="1" applyAlignment="1">
      <alignment horizontal="right" vertical="top"/>
    </xf>
    <xf numFmtId="0" fontId="19" fillId="0" borderId="0" xfId="0" applyFont="1" applyBorder="1" applyAlignment="1">
      <alignment horizontal="center"/>
    </xf>
    <xf numFmtId="4" fontId="19" fillId="0" borderId="0" xfId="0" applyNumberFormat="1" applyFont="1" applyBorder="1" applyAlignment="1">
      <alignment horizontal="right"/>
    </xf>
    <xf numFmtId="0" fontId="19" fillId="0" borderId="0" xfId="0" applyFont="1" applyBorder="1"/>
    <xf numFmtId="0" fontId="19" fillId="0" borderId="0" xfId="0" applyFont="1" applyBorder="1" applyAlignment="1">
      <alignment horizontal="left" vertical="top"/>
    </xf>
    <xf numFmtId="0" fontId="17" fillId="0" borderId="0" xfId="0" applyFont="1" applyBorder="1" applyAlignment="1">
      <alignment horizontal="justify" vertical="top" wrapText="1"/>
    </xf>
    <xf numFmtId="0" fontId="20" fillId="0" borderId="0" xfId="0" applyFont="1" applyAlignment="1">
      <alignment horizontal="justify" vertical="top"/>
    </xf>
    <xf numFmtId="0" fontId="17" fillId="0" borderId="0" xfId="0" applyFont="1" applyAlignment="1">
      <alignment horizontal="justify" vertical="top" wrapText="1"/>
    </xf>
    <xf numFmtId="0" fontId="19" fillId="0" borderId="0" xfId="0" applyFont="1" applyBorder="1" applyAlignment="1">
      <alignment vertical="top"/>
    </xf>
    <xf numFmtId="0" fontId="17" fillId="0" borderId="0" xfId="0" applyFont="1" applyAlignment="1">
      <alignment horizontal="justify" vertical="top"/>
    </xf>
    <xf numFmtId="0" fontId="21" fillId="0" borderId="0" xfId="0" applyFont="1" applyBorder="1" applyAlignment="1">
      <alignment horizontal="justify" vertical="center"/>
    </xf>
    <xf numFmtId="0" fontId="19" fillId="0" borderId="0" xfId="0" applyFont="1" applyBorder="1" applyAlignment="1">
      <alignment horizontal="center" vertical="top"/>
    </xf>
    <xf numFmtId="4" fontId="19" fillId="0" borderId="0" xfId="0" applyNumberFormat="1" applyFont="1" applyBorder="1" applyAlignment="1">
      <alignment horizontal="right" vertical="top"/>
    </xf>
    <xf numFmtId="164" fontId="17" fillId="0" borderId="0" xfId="0" applyNumberFormat="1" applyFont="1" applyBorder="1" applyAlignment="1">
      <alignment horizontal="right"/>
    </xf>
    <xf numFmtId="4" fontId="17" fillId="0" borderId="0" xfId="0" applyNumberFormat="1" applyFont="1" applyBorder="1"/>
    <xf numFmtId="3" fontId="17" fillId="0" borderId="0" xfId="0" applyNumberFormat="1" applyFont="1" applyBorder="1" applyAlignment="1">
      <alignment horizontal="center"/>
    </xf>
    <xf numFmtId="0" fontId="17" fillId="0" borderId="0" xfId="0" applyFont="1" applyBorder="1" applyAlignment="1">
      <alignment horizontal="center" vertical="top"/>
    </xf>
    <xf numFmtId="0" fontId="17" fillId="0" borderId="0" xfId="0" applyFont="1" applyBorder="1" applyAlignment="1">
      <alignment horizontal="justify" wrapText="1"/>
    </xf>
    <xf numFmtId="3" fontId="19" fillId="0" borderId="0" xfId="0" applyNumberFormat="1" applyFont="1" applyBorder="1" applyAlignment="1">
      <alignment horizontal="center"/>
    </xf>
    <xf numFmtId="4" fontId="19" fillId="0" borderId="0" xfId="0" applyNumberFormat="1" applyFont="1" applyBorder="1"/>
    <xf numFmtId="0" fontId="17" fillId="0" borderId="0" xfId="0" applyFont="1" applyBorder="1" applyAlignment="1">
      <alignment horizontal="center" wrapText="1"/>
    </xf>
    <xf numFmtId="3" fontId="17" fillId="0" borderId="0" xfId="0" applyNumberFormat="1" applyFont="1" applyBorder="1" applyAlignment="1">
      <alignment horizontal="center" wrapText="1"/>
    </xf>
    <xf numFmtId="4" fontId="17" fillId="0" borderId="0" xfId="0" applyNumberFormat="1" applyFont="1" applyBorder="1" applyAlignment="1">
      <alignment wrapText="1"/>
    </xf>
    <xf numFmtId="0" fontId="17" fillId="0" borderId="0" xfId="0" applyFont="1" applyBorder="1" applyAlignment="1">
      <alignment horizontal="left" vertical="top"/>
    </xf>
    <xf numFmtId="0" fontId="17" fillId="0" borderId="0" xfId="0" applyFont="1" applyBorder="1" applyAlignment="1">
      <alignment vertical="center"/>
    </xf>
    <xf numFmtId="4" fontId="17" fillId="0" borderId="0" xfId="0" applyNumberFormat="1" applyFont="1" applyBorder="1" applyAlignment="1">
      <alignment vertical="center"/>
    </xf>
    <xf numFmtId="0" fontId="17" fillId="0" borderId="0" xfId="0" applyFont="1" applyBorder="1" applyAlignment="1">
      <alignment horizontal="justify" vertical="center"/>
    </xf>
    <xf numFmtId="0" fontId="19" fillId="0" borderId="0" xfId="0" applyFont="1" applyBorder="1" applyAlignment="1">
      <alignment vertical="center"/>
    </xf>
    <xf numFmtId="4" fontId="19" fillId="0" borderId="0" xfId="0" applyNumberFormat="1" applyFont="1" applyBorder="1" applyAlignment="1">
      <alignment vertical="center"/>
    </xf>
    <xf numFmtId="0" fontId="19" fillId="0" borderId="0" xfId="0" applyFont="1" applyBorder="1" applyAlignment="1">
      <alignment horizontal="justify" vertical="center"/>
    </xf>
    <xf numFmtId="0" fontId="18" fillId="0" borderId="0" xfId="0" applyFont="1" applyBorder="1" applyAlignment="1">
      <alignment horizontal="right" vertical="top"/>
    </xf>
    <xf numFmtId="0" fontId="18" fillId="0" borderId="0" xfId="0" applyFont="1" applyBorder="1" applyAlignment="1">
      <alignment vertical="center"/>
    </xf>
    <xf numFmtId="0" fontId="18" fillId="0" borderId="0" xfId="0" applyFont="1" applyBorder="1" applyAlignment="1">
      <alignment horizontal="center"/>
    </xf>
    <xf numFmtId="3" fontId="18" fillId="0" borderId="0" xfId="0" applyNumberFormat="1" applyFont="1" applyBorder="1" applyAlignment="1">
      <alignment horizontal="center"/>
    </xf>
    <xf numFmtId="4" fontId="18" fillId="0" borderId="0" xfId="0" applyNumberFormat="1" applyFont="1" applyBorder="1" applyAlignment="1">
      <alignment horizontal="right"/>
    </xf>
    <xf numFmtId="4" fontId="18" fillId="0" borderId="0" xfId="0" applyNumberFormat="1" applyFont="1" applyBorder="1" applyAlignment="1">
      <alignment vertical="center"/>
    </xf>
    <xf numFmtId="0" fontId="18" fillId="0" borderId="0" xfId="0" applyFont="1" applyBorder="1" applyAlignment="1">
      <alignment vertical="top"/>
    </xf>
    <xf numFmtId="0" fontId="18" fillId="0" borderId="0" xfId="0" applyFont="1" applyBorder="1"/>
    <xf numFmtId="0" fontId="21" fillId="0" borderId="0" xfId="0" applyFont="1" applyBorder="1" applyAlignment="1">
      <alignment vertical="center"/>
    </xf>
    <xf numFmtId="0" fontId="18" fillId="0" borderId="0" xfId="0" applyFont="1" applyBorder="1" applyAlignment="1">
      <alignment horizontal="justify" vertical="center"/>
    </xf>
    <xf numFmtId="49" fontId="4" fillId="0" borderId="1" xfId="0" applyNumberFormat="1" applyFont="1" applyBorder="1" applyAlignment="1">
      <alignment horizontal="center" vertical="center" wrapText="1"/>
    </xf>
    <xf numFmtId="0" fontId="24" fillId="0" borderId="0" xfId="0" applyFont="1" applyBorder="1" applyAlignment="1">
      <alignment horizontal="right" vertical="top"/>
    </xf>
    <xf numFmtId="0" fontId="25" fillId="0" borderId="0" xfId="0" applyFont="1" applyBorder="1" applyAlignment="1">
      <alignment horizontal="justify" vertical="top" wrapText="1"/>
    </xf>
    <xf numFmtId="0" fontId="19" fillId="0" borderId="0" xfId="0" applyFont="1" applyBorder="1" applyAlignment="1">
      <alignment horizontal="left" vertical="top"/>
    </xf>
    <xf numFmtId="0" fontId="25" fillId="0" borderId="0" xfId="0" applyFont="1" applyBorder="1" applyAlignment="1">
      <alignment horizontal="justify" vertical="top"/>
    </xf>
    <xf numFmtId="0" fontId="25" fillId="0" borderId="0" xfId="0" applyFont="1" applyBorder="1" applyAlignment="1">
      <alignment horizontal="right" vertical="top"/>
    </xf>
    <xf numFmtId="0" fontId="18" fillId="0" borderId="0" xfId="0" applyFont="1" applyBorder="1" applyAlignment="1">
      <alignment horizontal="left" vertical="top"/>
    </xf>
    <xf numFmtId="4" fontId="5" fillId="0" borderId="4" xfId="0" applyNumberFormat="1" applyFont="1" applyBorder="1" applyAlignment="1" applyProtection="1">
      <alignment horizontal="right"/>
      <protection locked="0"/>
    </xf>
    <xf numFmtId="4" fontId="5" fillId="0" borderId="1" xfId="0" applyNumberFormat="1" applyFont="1" applyBorder="1" applyAlignment="1" applyProtection="1">
      <alignment horizontal="right"/>
      <protection locked="0"/>
    </xf>
    <xf numFmtId="4" fontId="5" fillId="0" borderId="4" xfId="0" applyNumberFormat="1" applyFont="1" applyBorder="1" applyAlignment="1" applyProtection="1">
      <alignment horizontal="right" vertical="center"/>
      <protection locked="0"/>
    </xf>
    <xf numFmtId="4" fontId="5" fillId="0" borderId="1" xfId="0" applyNumberFormat="1" applyFont="1" applyBorder="1" applyAlignment="1" applyProtection="1">
      <alignment horizontal="right" vertical="center"/>
      <protection locked="0"/>
    </xf>
    <xf numFmtId="4" fontId="4" fillId="0" borderId="1" xfId="0" applyNumberFormat="1" applyFont="1" applyBorder="1" applyAlignment="1" applyProtection="1">
      <alignment horizontal="right"/>
      <protection locked="0"/>
    </xf>
    <xf numFmtId="4" fontId="17" fillId="0" borderId="0" xfId="0" applyNumberFormat="1" applyFont="1" applyBorder="1" applyAlignment="1" applyProtection="1">
      <alignment horizontal="right"/>
      <protection locked="0"/>
    </xf>
    <xf numFmtId="4" fontId="17" fillId="0" borderId="0" xfId="0" applyNumberFormat="1" applyFont="1" applyBorder="1" applyAlignment="1" applyProtection="1">
      <alignment wrapText="1"/>
      <protection locked="0"/>
    </xf>
  </cellXfs>
  <cellStyles count="3">
    <cellStyle name="Normal 2" xfId="1" xr:uid="{00000000-0005-0000-0000-000000000000}"/>
    <cellStyle name="Normal 3" xfId="2" xr:uid="{00000000-0005-0000-0000-000001000000}"/>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8</xdr:row>
      <xdr:rowOff>0</xdr:rowOff>
    </xdr:from>
    <xdr:to>
      <xdr:col>3</xdr:col>
      <xdr:colOff>28575</xdr:colOff>
      <xdr:row>8</xdr:row>
      <xdr:rowOff>323850</xdr:rowOff>
    </xdr:to>
    <xdr:sp macro="" textlink="">
      <xdr:nvSpPr>
        <xdr:cNvPr id="2" name="TextBox 1">
          <a:extLst>
            <a:ext uri="{FF2B5EF4-FFF2-40B4-BE49-F238E27FC236}">
              <a16:creationId xmlns:a16="http://schemas.microsoft.com/office/drawing/2014/main" id="{8D473864-1438-4C58-9F83-5F10D177CF0B}"/>
            </a:ext>
          </a:extLst>
        </xdr:cNvPr>
        <xdr:cNvSpPr txBox="1">
          <a:spLocks noChangeArrowheads="1"/>
        </xdr:cNvSpPr>
      </xdr:nvSpPr>
      <xdr:spPr bwMode="auto">
        <a:xfrm>
          <a:off x="3457575" y="1714500"/>
          <a:ext cx="1905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514350</xdr:colOff>
      <xdr:row>6</xdr:row>
      <xdr:rowOff>0</xdr:rowOff>
    </xdr:from>
    <xdr:to>
      <xdr:col>3</xdr:col>
      <xdr:colOff>371475</xdr:colOff>
      <xdr:row>6</xdr:row>
      <xdr:rowOff>66675</xdr:rowOff>
    </xdr:to>
    <xdr:sp macro="" textlink="">
      <xdr:nvSpPr>
        <xdr:cNvPr id="3" name="TextBox 15">
          <a:extLst>
            <a:ext uri="{FF2B5EF4-FFF2-40B4-BE49-F238E27FC236}">
              <a16:creationId xmlns:a16="http://schemas.microsoft.com/office/drawing/2014/main" id="{4F044972-3662-418C-945F-6D417DBA5C8B}"/>
            </a:ext>
          </a:extLst>
        </xdr:cNvPr>
        <xdr:cNvSpPr txBox="1">
          <a:spLocks noChangeArrowheads="1"/>
        </xdr:cNvSpPr>
      </xdr:nvSpPr>
      <xdr:spPr bwMode="auto">
        <a:xfrm>
          <a:off x="3495675" y="762000"/>
          <a:ext cx="3714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4" name="TextBox 1">
          <a:extLst>
            <a:ext uri="{FF2B5EF4-FFF2-40B4-BE49-F238E27FC236}">
              <a16:creationId xmlns:a16="http://schemas.microsoft.com/office/drawing/2014/main" id="{175C2934-2F13-4A67-8C17-7D1D9A6F7BC5}"/>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5" name="TextBox 1">
          <a:extLst>
            <a:ext uri="{FF2B5EF4-FFF2-40B4-BE49-F238E27FC236}">
              <a16:creationId xmlns:a16="http://schemas.microsoft.com/office/drawing/2014/main" id="{7CA3E9FE-67BC-4582-A4A4-B5461CE9DF7C}"/>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6" name="TextBox 1">
          <a:extLst>
            <a:ext uri="{FF2B5EF4-FFF2-40B4-BE49-F238E27FC236}">
              <a16:creationId xmlns:a16="http://schemas.microsoft.com/office/drawing/2014/main" id="{2A078F13-CB0D-49C9-BAD3-998B32C7977C}"/>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7" name="TextBox 1">
          <a:extLst>
            <a:ext uri="{FF2B5EF4-FFF2-40B4-BE49-F238E27FC236}">
              <a16:creationId xmlns:a16="http://schemas.microsoft.com/office/drawing/2014/main" id="{297C304D-E274-466A-B4B9-F51F38B37B25}"/>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8" name="TextBox 35">
          <a:extLst>
            <a:ext uri="{FF2B5EF4-FFF2-40B4-BE49-F238E27FC236}">
              <a16:creationId xmlns:a16="http://schemas.microsoft.com/office/drawing/2014/main" id="{23D4341D-9310-4509-9ABC-F7C40C6A269D}"/>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9" name="TextBox 1">
          <a:extLst>
            <a:ext uri="{FF2B5EF4-FFF2-40B4-BE49-F238E27FC236}">
              <a16:creationId xmlns:a16="http://schemas.microsoft.com/office/drawing/2014/main" id="{7DB92F34-DCAF-4DFF-9D69-C53EFE036688}"/>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10" name="TextBox 1">
          <a:extLst>
            <a:ext uri="{FF2B5EF4-FFF2-40B4-BE49-F238E27FC236}">
              <a16:creationId xmlns:a16="http://schemas.microsoft.com/office/drawing/2014/main" id="{67599DD6-DDB0-4132-959A-11AD6C9475F6}"/>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11" name="TextBox 1">
          <a:extLst>
            <a:ext uri="{FF2B5EF4-FFF2-40B4-BE49-F238E27FC236}">
              <a16:creationId xmlns:a16="http://schemas.microsoft.com/office/drawing/2014/main" id="{77FB6257-18B9-4632-AC3B-C4313533396F}"/>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12" name="TextBox 1">
          <a:extLst>
            <a:ext uri="{FF2B5EF4-FFF2-40B4-BE49-F238E27FC236}">
              <a16:creationId xmlns:a16="http://schemas.microsoft.com/office/drawing/2014/main" id="{10F79365-E44C-4432-B7CD-08FBADC1CA57}"/>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13" name="TextBox 1">
          <a:extLst>
            <a:ext uri="{FF2B5EF4-FFF2-40B4-BE49-F238E27FC236}">
              <a16:creationId xmlns:a16="http://schemas.microsoft.com/office/drawing/2014/main" id="{D26479D6-989A-4F7E-AA6B-988DCF28392E}"/>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14" name="TextBox 1">
          <a:extLst>
            <a:ext uri="{FF2B5EF4-FFF2-40B4-BE49-F238E27FC236}">
              <a16:creationId xmlns:a16="http://schemas.microsoft.com/office/drawing/2014/main" id="{9F4C969E-B577-4F43-8E09-62AEBEB8207D}"/>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8</xdr:row>
      <xdr:rowOff>0</xdr:rowOff>
    </xdr:from>
    <xdr:to>
      <xdr:col>3</xdr:col>
      <xdr:colOff>28575</xdr:colOff>
      <xdr:row>8</xdr:row>
      <xdr:rowOff>323850</xdr:rowOff>
    </xdr:to>
    <xdr:sp macro="" textlink="">
      <xdr:nvSpPr>
        <xdr:cNvPr id="15" name="TextBox 1">
          <a:extLst>
            <a:ext uri="{FF2B5EF4-FFF2-40B4-BE49-F238E27FC236}">
              <a16:creationId xmlns:a16="http://schemas.microsoft.com/office/drawing/2014/main" id="{10595DF4-1816-43D6-8113-F36D0B88C446}"/>
            </a:ext>
          </a:extLst>
        </xdr:cNvPr>
        <xdr:cNvSpPr txBox="1">
          <a:spLocks noChangeArrowheads="1"/>
        </xdr:cNvSpPr>
      </xdr:nvSpPr>
      <xdr:spPr bwMode="auto">
        <a:xfrm>
          <a:off x="3457575" y="1714500"/>
          <a:ext cx="1905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16" name="TextBox 1">
          <a:extLst>
            <a:ext uri="{FF2B5EF4-FFF2-40B4-BE49-F238E27FC236}">
              <a16:creationId xmlns:a16="http://schemas.microsoft.com/office/drawing/2014/main" id="{A5AFE371-556F-44DF-8071-195408F8F273}"/>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17" name="TextBox 1">
          <a:extLst>
            <a:ext uri="{FF2B5EF4-FFF2-40B4-BE49-F238E27FC236}">
              <a16:creationId xmlns:a16="http://schemas.microsoft.com/office/drawing/2014/main" id="{BBFCFCE4-998B-4E74-AF6D-387EC2BED7AC}"/>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18" name="TextBox 1">
          <a:extLst>
            <a:ext uri="{FF2B5EF4-FFF2-40B4-BE49-F238E27FC236}">
              <a16:creationId xmlns:a16="http://schemas.microsoft.com/office/drawing/2014/main" id="{FCEBC063-569A-4FE9-943D-0DC80257DBF7}"/>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19" name="TextBox 1">
          <a:extLst>
            <a:ext uri="{FF2B5EF4-FFF2-40B4-BE49-F238E27FC236}">
              <a16:creationId xmlns:a16="http://schemas.microsoft.com/office/drawing/2014/main" id="{48BB2BF1-4D62-4916-9151-9B11528F5261}"/>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20" name="TextBox 1">
          <a:extLst>
            <a:ext uri="{FF2B5EF4-FFF2-40B4-BE49-F238E27FC236}">
              <a16:creationId xmlns:a16="http://schemas.microsoft.com/office/drawing/2014/main" id="{98E10A39-7816-469C-8EDE-A8B697FBA25E}"/>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6</xdr:row>
      <xdr:rowOff>0</xdr:rowOff>
    </xdr:from>
    <xdr:to>
      <xdr:col>3</xdr:col>
      <xdr:colOff>28575</xdr:colOff>
      <xdr:row>8</xdr:row>
      <xdr:rowOff>1874420</xdr:rowOff>
    </xdr:to>
    <xdr:sp macro="" textlink="">
      <xdr:nvSpPr>
        <xdr:cNvPr id="21" name="TextBox 1">
          <a:extLst>
            <a:ext uri="{FF2B5EF4-FFF2-40B4-BE49-F238E27FC236}">
              <a16:creationId xmlns:a16="http://schemas.microsoft.com/office/drawing/2014/main" id="{02CAC476-74D8-44B7-AE31-DA158A57C5E8}"/>
            </a:ext>
          </a:extLst>
        </xdr:cNvPr>
        <xdr:cNvSpPr txBox="1">
          <a:spLocks noChangeArrowheads="1"/>
        </xdr:cNvSpPr>
      </xdr:nvSpPr>
      <xdr:spPr bwMode="auto">
        <a:xfrm>
          <a:off x="3457575" y="762000"/>
          <a:ext cx="190500" cy="225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342900</xdr:colOff>
      <xdr:row>0</xdr:row>
      <xdr:rowOff>0</xdr:rowOff>
    </xdr:from>
    <xdr:to>
      <xdr:col>3</xdr:col>
      <xdr:colOff>152400</xdr:colOff>
      <xdr:row>1</xdr:row>
      <xdr:rowOff>141872</xdr:rowOff>
    </xdr:to>
    <xdr:sp macro="" textlink="">
      <xdr:nvSpPr>
        <xdr:cNvPr id="2" name="TextBox 1">
          <a:extLst>
            <a:ext uri="{FF2B5EF4-FFF2-40B4-BE49-F238E27FC236}">
              <a16:creationId xmlns:a16="http://schemas.microsoft.com/office/drawing/2014/main" id="{65170AC9-188D-49C7-8F82-18867D4A61C1}"/>
            </a:ext>
          </a:extLst>
        </xdr:cNvPr>
        <xdr:cNvSpPr txBox="1">
          <a:spLocks noChangeArrowheads="1"/>
        </xdr:cNvSpPr>
      </xdr:nvSpPr>
      <xdr:spPr bwMode="auto">
        <a:xfrm>
          <a:off x="3457575" y="0"/>
          <a:ext cx="190500" cy="322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514350</xdr:colOff>
      <xdr:row>0</xdr:row>
      <xdr:rowOff>0</xdr:rowOff>
    </xdr:from>
    <xdr:to>
      <xdr:col>3</xdr:col>
      <xdr:colOff>371475</xdr:colOff>
      <xdr:row>0</xdr:row>
      <xdr:rowOff>66675</xdr:rowOff>
    </xdr:to>
    <xdr:sp macro="" textlink="">
      <xdr:nvSpPr>
        <xdr:cNvPr id="3" name="TextBox 15">
          <a:extLst>
            <a:ext uri="{FF2B5EF4-FFF2-40B4-BE49-F238E27FC236}">
              <a16:creationId xmlns:a16="http://schemas.microsoft.com/office/drawing/2014/main" id="{887748D9-1296-479F-BBF0-AC9BE265EE1A}"/>
            </a:ext>
          </a:extLst>
        </xdr:cNvPr>
        <xdr:cNvSpPr txBox="1">
          <a:spLocks noChangeArrowheads="1"/>
        </xdr:cNvSpPr>
      </xdr:nvSpPr>
      <xdr:spPr bwMode="auto">
        <a:xfrm>
          <a:off x="3495675" y="0"/>
          <a:ext cx="3714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4" name="TextBox 1">
          <a:extLst>
            <a:ext uri="{FF2B5EF4-FFF2-40B4-BE49-F238E27FC236}">
              <a16:creationId xmlns:a16="http://schemas.microsoft.com/office/drawing/2014/main" id="{AAC4D0DB-6E8A-4CE4-9D69-76AAFC7D68E2}"/>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5" name="TextBox 1">
          <a:extLst>
            <a:ext uri="{FF2B5EF4-FFF2-40B4-BE49-F238E27FC236}">
              <a16:creationId xmlns:a16="http://schemas.microsoft.com/office/drawing/2014/main" id="{A626E67E-876E-4CB9-959E-7BE0FA6661F4}"/>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6" name="TextBox 1">
          <a:extLst>
            <a:ext uri="{FF2B5EF4-FFF2-40B4-BE49-F238E27FC236}">
              <a16:creationId xmlns:a16="http://schemas.microsoft.com/office/drawing/2014/main" id="{581E71C7-C754-4908-B377-99E2F01B30C5}"/>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7" name="TextBox 1">
          <a:extLst>
            <a:ext uri="{FF2B5EF4-FFF2-40B4-BE49-F238E27FC236}">
              <a16:creationId xmlns:a16="http://schemas.microsoft.com/office/drawing/2014/main" id="{1427DA73-DB5D-47D1-8DC4-9DD42030A67F}"/>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8" name="TextBox 35">
          <a:extLst>
            <a:ext uri="{FF2B5EF4-FFF2-40B4-BE49-F238E27FC236}">
              <a16:creationId xmlns:a16="http://schemas.microsoft.com/office/drawing/2014/main" id="{AD57DC53-859F-472F-8D68-18E5A9C0A560}"/>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9" name="TextBox 1">
          <a:extLst>
            <a:ext uri="{FF2B5EF4-FFF2-40B4-BE49-F238E27FC236}">
              <a16:creationId xmlns:a16="http://schemas.microsoft.com/office/drawing/2014/main" id="{98657DBB-26EB-4465-A25A-43F65E598C3F}"/>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10" name="TextBox 1">
          <a:extLst>
            <a:ext uri="{FF2B5EF4-FFF2-40B4-BE49-F238E27FC236}">
              <a16:creationId xmlns:a16="http://schemas.microsoft.com/office/drawing/2014/main" id="{FD2FBB77-119D-4810-B53C-2A834153E5BD}"/>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11" name="TextBox 1">
          <a:extLst>
            <a:ext uri="{FF2B5EF4-FFF2-40B4-BE49-F238E27FC236}">
              <a16:creationId xmlns:a16="http://schemas.microsoft.com/office/drawing/2014/main" id="{7F567C33-9A1D-4D73-AB40-9C5D676F6C65}"/>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12" name="TextBox 1">
          <a:extLst>
            <a:ext uri="{FF2B5EF4-FFF2-40B4-BE49-F238E27FC236}">
              <a16:creationId xmlns:a16="http://schemas.microsoft.com/office/drawing/2014/main" id="{288ABDC4-C3BE-45F3-912D-479FFC8D247F}"/>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13" name="TextBox 1">
          <a:extLst>
            <a:ext uri="{FF2B5EF4-FFF2-40B4-BE49-F238E27FC236}">
              <a16:creationId xmlns:a16="http://schemas.microsoft.com/office/drawing/2014/main" id="{BDE3E1F9-40C1-4F19-8D9D-F87F9888CAC2}"/>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14" name="TextBox 1">
          <a:extLst>
            <a:ext uri="{FF2B5EF4-FFF2-40B4-BE49-F238E27FC236}">
              <a16:creationId xmlns:a16="http://schemas.microsoft.com/office/drawing/2014/main" id="{A7596CC1-EFF5-4D24-8C11-9D84A1964EC0}"/>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xdr:row>
      <xdr:rowOff>141872</xdr:rowOff>
    </xdr:to>
    <xdr:sp macro="" textlink="">
      <xdr:nvSpPr>
        <xdr:cNvPr id="15" name="TextBox 1">
          <a:extLst>
            <a:ext uri="{FF2B5EF4-FFF2-40B4-BE49-F238E27FC236}">
              <a16:creationId xmlns:a16="http://schemas.microsoft.com/office/drawing/2014/main" id="{368BF3ED-6654-4B04-84B8-B8AC11DCBD2F}"/>
            </a:ext>
          </a:extLst>
        </xdr:cNvPr>
        <xdr:cNvSpPr txBox="1">
          <a:spLocks noChangeArrowheads="1"/>
        </xdr:cNvSpPr>
      </xdr:nvSpPr>
      <xdr:spPr bwMode="auto">
        <a:xfrm>
          <a:off x="3457575" y="0"/>
          <a:ext cx="190500" cy="322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16" name="TextBox 1">
          <a:extLst>
            <a:ext uri="{FF2B5EF4-FFF2-40B4-BE49-F238E27FC236}">
              <a16:creationId xmlns:a16="http://schemas.microsoft.com/office/drawing/2014/main" id="{64A17924-868F-4F50-9E13-263F6D658532}"/>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17" name="TextBox 1">
          <a:extLst>
            <a:ext uri="{FF2B5EF4-FFF2-40B4-BE49-F238E27FC236}">
              <a16:creationId xmlns:a16="http://schemas.microsoft.com/office/drawing/2014/main" id="{C83A2B19-7E1E-4FC6-A577-F74A8B37877C}"/>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18" name="TextBox 1">
          <a:extLst>
            <a:ext uri="{FF2B5EF4-FFF2-40B4-BE49-F238E27FC236}">
              <a16:creationId xmlns:a16="http://schemas.microsoft.com/office/drawing/2014/main" id="{F447BBD6-14FA-40DD-99AF-9BED7CCD3EC2}"/>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19" name="TextBox 1">
          <a:extLst>
            <a:ext uri="{FF2B5EF4-FFF2-40B4-BE49-F238E27FC236}">
              <a16:creationId xmlns:a16="http://schemas.microsoft.com/office/drawing/2014/main" id="{06FD4E16-2CC9-4BEA-A8AD-672B692428B9}"/>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20" name="TextBox 1">
          <a:extLst>
            <a:ext uri="{FF2B5EF4-FFF2-40B4-BE49-F238E27FC236}">
              <a16:creationId xmlns:a16="http://schemas.microsoft.com/office/drawing/2014/main" id="{B47C1C8E-4F6C-4AA5-8DD5-4EB60597AC63}"/>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21" name="TextBox 1">
          <a:extLst>
            <a:ext uri="{FF2B5EF4-FFF2-40B4-BE49-F238E27FC236}">
              <a16:creationId xmlns:a16="http://schemas.microsoft.com/office/drawing/2014/main" id="{3390874D-6418-435B-BB89-4808B13DE92B}"/>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342900</xdr:colOff>
      <xdr:row>0</xdr:row>
      <xdr:rowOff>0</xdr:rowOff>
    </xdr:from>
    <xdr:to>
      <xdr:col>3</xdr:col>
      <xdr:colOff>152400</xdr:colOff>
      <xdr:row>11</xdr:row>
      <xdr:rowOff>82717</xdr:rowOff>
    </xdr:to>
    <xdr:sp macro="" textlink="">
      <xdr:nvSpPr>
        <xdr:cNvPr id="22" name="TextBox 1">
          <a:extLst>
            <a:ext uri="{FF2B5EF4-FFF2-40B4-BE49-F238E27FC236}">
              <a16:creationId xmlns:a16="http://schemas.microsoft.com/office/drawing/2014/main" id="{46D65AA2-81C4-46B1-8AB2-C759F73A6732}"/>
            </a:ext>
          </a:extLst>
        </xdr:cNvPr>
        <xdr:cNvSpPr txBox="1">
          <a:spLocks noChangeArrowheads="1"/>
        </xdr:cNvSpPr>
      </xdr:nvSpPr>
      <xdr:spPr bwMode="auto">
        <a:xfrm>
          <a:off x="3457575" y="0"/>
          <a:ext cx="190500" cy="225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0"/>
  <sheetViews>
    <sheetView view="pageBreakPreview" topLeftCell="A115" zoomScale="120" zoomScaleNormal="180" zoomScaleSheetLayoutView="120" zoomScalePageLayoutView="140" workbookViewId="0">
      <selection activeCell="E125" sqref="E125"/>
    </sheetView>
  </sheetViews>
  <sheetFormatPr defaultRowHeight="15" x14ac:dyDescent="0.25"/>
  <cols>
    <col min="1" max="1" width="4" style="51" customWidth="1"/>
    <col min="2" max="2" width="38.5703125" style="3" customWidth="1"/>
    <col min="3" max="3" width="6.28515625" style="2" customWidth="1"/>
    <col min="4" max="4" width="9.140625" style="4" customWidth="1"/>
    <col min="5" max="5" width="10.42578125" style="4" customWidth="1"/>
    <col min="6" max="6" width="11.7109375" style="4" customWidth="1"/>
    <col min="7" max="16384" width="9.140625" style="76"/>
  </cols>
  <sheetData>
    <row r="1" spans="1:6" s="75" customFormat="1" ht="15.75" x14ac:dyDescent="0.25">
      <c r="A1" s="50"/>
      <c r="B1" s="67" t="s">
        <v>95</v>
      </c>
      <c r="C1" s="14"/>
      <c r="D1" s="17"/>
      <c r="E1" s="18"/>
      <c r="F1" s="19"/>
    </row>
    <row r="2" spans="1:6" x14ac:dyDescent="0.25">
      <c r="B2" s="1"/>
    </row>
    <row r="3" spans="1:6" s="75" customFormat="1" ht="15.75" x14ac:dyDescent="0.25">
      <c r="A3" s="50" t="s">
        <v>93</v>
      </c>
      <c r="B3" s="13" t="s">
        <v>63</v>
      </c>
      <c r="C3" s="14"/>
      <c r="D3" s="17"/>
      <c r="E3" s="18"/>
      <c r="F3" s="19"/>
    </row>
    <row r="4" spans="1:6" x14ac:dyDescent="0.25">
      <c r="B4" s="1"/>
    </row>
    <row r="5" spans="1:6" ht="26.25" customHeight="1" x14ac:dyDescent="0.25">
      <c r="A5" s="132" t="s">
        <v>371</v>
      </c>
      <c r="B5" s="132" t="s">
        <v>372</v>
      </c>
      <c r="C5" s="132" t="s">
        <v>373</v>
      </c>
      <c r="D5" s="132" t="s">
        <v>374</v>
      </c>
      <c r="E5" s="132" t="s">
        <v>375</v>
      </c>
      <c r="F5" s="132" t="s">
        <v>376</v>
      </c>
    </row>
    <row r="6" spans="1:6" x14ac:dyDescent="0.25">
      <c r="B6" s="1"/>
    </row>
    <row r="7" spans="1:6" s="77" customFormat="1" x14ac:dyDescent="0.2">
      <c r="A7" s="52" t="s">
        <v>17</v>
      </c>
      <c r="B7" s="15" t="s">
        <v>22</v>
      </c>
      <c r="C7" s="16"/>
      <c r="D7" s="20"/>
      <c r="E7" s="21"/>
      <c r="F7" s="22"/>
    </row>
    <row r="9" spans="1:6" ht="36.75" customHeight="1" x14ac:dyDescent="0.25">
      <c r="A9" s="53" t="s">
        <v>0</v>
      </c>
      <c r="B9" s="11" t="s">
        <v>32</v>
      </c>
      <c r="C9" s="9" t="s">
        <v>14</v>
      </c>
      <c r="D9" s="10">
        <v>1</v>
      </c>
      <c r="E9" s="139"/>
      <c r="F9" s="10">
        <f>E9*D9</f>
        <v>0</v>
      </c>
    </row>
    <row r="10" spans="1:6" x14ac:dyDescent="0.25">
      <c r="A10" s="54"/>
      <c r="B10" s="6"/>
      <c r="C10" s="5"/>
      <c r="D10" s="23"/>
      <c r="E10" s="23"/>
      <c r="F10" s="23"/>
    </row>
    <row r="11" spans="1:6" ht="36.75" customHeight="1" x14ac:dyDescent="0.25">
      <c r="A11" s="53" t="s">
        <v>2</v>
      </c>
      <c r="B11" s="11" t="s">
        <v>45</v>
      </c>
      <c r="C11" s="9" t="s">
        <v>14</v>
      </c>
      <c r="D11" s="10">
        <v>1</v>
      </c>
      <c r="E11" s="139"/>
      <c r="F11" s="10">
        <f>E11*D11</f>
        <v>0</v>
      </c>
    </row>
    <row r="12" spans="1:6" s="78" customFormat="1" x14ac:dyDescent="0.25">
      <c r="A12" s="56"/>
      <c r="B12" s="49"/>
      <c r="C12" s="5"/>
      <c r="D12" s="23"/>
      <c r="E12" s="23"/>
      <c r="F12" s="28"/>
    </row>
    <row r="13" spans="1:6" ht="60.75" customHeight="1" x14ac:dyDescent="0.25">
      <c r="A13" s="53" t="s">
        <v>3</v>
      </c>
      <c r="B13" s="11" t="s">
        <v>64</v>
      </c>
      <c r="C13" s="9" t="s">
        <v>14</v>
      </c>
      <c r="D13" s="10">
        <v>2</v>
      </c>
      <c r="E13" s="140"/>
      <c r="F13" s="10">
        <f>E13*D13</f>
        <v>0</v>
      </c>
    </row>
    <row r="14" spans="1:6" s="78" customFormat="1" x14ac:dyDescent="0.25">
      <c r="A14" s="56"/>
      <c r="B14" s="49"/>
      <c r="C14" s="5"/>
      <c r="D14" s="23"/>
      <c r="E14" s="23"/>
      <c r="F14" s="28"/>
    </row>
    <row r="15" spans="1:6" ht="62.25" customHeight="1" x14ac:dyDescent="0.25">
      <c r="A15" s="53" t="s">
        <v>4</v>
      </c>
      <c r="B15" s="11" t="s">
        <v>96</v>
      </c>
      <c r="C15" s="9" t="s">
        <v>65</v>
      </c>
      <c r="D15" s="10">
        <v>1</v>
      </c>
      <c r="E15" s="140"/>
      <c r="F15" s="10">
        <f>E15*D15</f>
        <v>0</v>
      </c>
    </row>
    <row r="16" spans="1:6" s="78" customFormat="1" x14ac:dyDescent="0.25">
      <c r="A16" s="56"/>
      <c r="B16" s="49"/>
      <c r="C16" s="5"/>
      <c r="D16" s="23"/>
      <c r="E16" s="23"/>
      <c r="F16" s="28"/>
    </row>
    <row r="17" spans="1:6" ht="36.75" customHeight="1" x14ac:dyDescent="0.25">
      <c r="A17" s="53" t="s">
        <v>5</v>
      </c>
      <c r="B17" s="11" t="s">
        <v>73</v>
      </c>
      <c r="C17" s="9" t="s">
        <v>52</v>
      </c>
      <c r="D17" s="10">
        <v>238</v>
      </c>
      <c r="E17" s="140"/>
      <c r="F17" s="10">
        <f>E17*D17</f>
        <v>0</v>
      </c>
    </row>
    <row r="18" spans="1:6" x14ac:dyDescent="0.25">
      <c r="A18" s="54"/>
      <c r="B18" s="6"/>
      <c r="C18" s="5"/>
      <c r="D18" s="23"/>
      <c r="E18" s="23"/>
      <c r="F18" s="23"/>
    </row>
    <row r="19" spans="1:6" ht="36.75" customHeight="1" x14ac:dyDescent="0.25">
      <c r="A19" s="53" t="s">
        <v>6</v>
      </c>
      <c r="B19" s="11" t="s">
        <v>72</v>
      </c>
      <c r="C19" s="9" t="s">
        <v>52</v>
      </c>
      <c r="D19" s="10">
        <v>124</v>
      </c>
      <c r="E19" s="139"/>
      <c r="F19" s="10">
        <f>E19*D19</f>
        <v>0</v>
      </c>
    </row>
    <row r="20" spans="1:6" x14ac:dyDescent="0.25">
      <c r="A20" s="54"/>
      <c r="B20" s="6"/>
      <c r="C20" s="5"/>
      <c r="D20" s="23"/>
      <c r="E20" s="23"/>
      <c r="F20" s="23"/>
    </row>
    <row r="21" spans="1:6" ht="24" customHeight="1" x14ac:dyDescent="0.25">
      <c r="A21" s="53" t="s">
        <v>7</v>
      </c>
      <c r="B21" s="11" t="s">
        <v>23</v>
      </c>
      <c r="C21" s="9" t="s">
        <v>52</v>
      </c>
      <c r="D21" s="10">
        <v>188</v>
      </c>
      <c r="E21" s="139"/>
      <c r="F21" s="10">
        <f>E21*D21</f>
        <v>0</v>
      </c>
    </row>
    <row r="22" spans="1:6" x14ac:dyDescent="0.25">
      <c r="A22" s="54"/>
      <c r="B22" s="6"/>
      <c r="C22" s="5"/>
      <c r="D22" s="23"/>
      <c r="E22" s="23"/>
      <c r="F22" s="23"/>
    </row>
    <row r="23" spans="1:6" ht="38.25" customHeight="1" x14ac:dyDescent="0.25">
      <c r="A23" s="53" t="s">
        <v>8</v>
      </c>
      <c r="B23" s="11" t="s">
        <v>66</v>
      </c>
      <c r="C23" s="9" t="s">
        <v>52</v>
      </c>
      <c r="D23" s="10">
        <v>22</v>
      </c>
      <c r="E23" s="139"/>
      <c r="F23" s="10">
        <f>E23*D23</f>
        <v>0</v>
      </c>
    </row>
    <row r="24" spans="1:6" x14ac:dyDescent="0.25">
      <c r="A24" s="54"/>
      <c r="B24" s="6"/>
      <c r="C24" s="5"/>
      <c r="D24" s="23"/>
      <c r="E24" s="23"/>
      <c r="F24" s="23"/>
    </row>
    <row r="25" spans="1:6" ht="51" customHeight="1" x14ac:dyDescent="0.25">
      <c r="A25" s="53" t="s">
        <v>9</v>
      </c>
      <c r="B25" s="11" t="s">
        <v>67</v>
      </c>
      <c r="C25" s="9" t="s">
        <v>121</v>
      </c>
      <c r="D25" s="10">
        <v>678</v>
      </c>
      <c r="E25" s="139"/>
      <c r="F25" s="10">
        <f>E25*D25</f>
        <v>0</v>
      </c>
    </row>
    <row r="26" spans="1:6" x14ac:dyDescent="0.25">
      <c r="A26" s="54"/>
      <c r="B26" s="6"/>
      <c r="C26" s="5"/>
      <c r="D26" s="23"/>
      <c r="E26" s="23"/>
      <c r="F26" s="23"/>
    </row>
    <row r="27" spans="1:6" ht="25.5" customHeight="1" x14ac:dyDescent="0.25">
      <c r="A27" s="53" t="s">
        <v>10</v>
      </c>
      <c r="B27" s="11" t="s">
        <v>122</v>
      </c>
      <c r="C27" s="9" t="s">
        <v>121</v>
      </c>
      <c r="D27" s="10">
        <v>86</v>
      </c>
      <c r="E27" s="139"/>
      <c r="F27" s="10">
        <f>E27*D27</f>
        <v>0</v>
      </c>
    </row>
    <row r="28" spans="1:6" x14ac:dyDescent="0.25">
      <c r="A28" s="54"/>
      <c r="B28" s="6"/>
      <c r="C28" s="5"/>
      <c r="D28" s="23"/>
      <c r="E28" s="23"/>
      <c r="F28" s="23"/>
    </row>
    <row r="29" spans="1:6" ht="49.5" customHeight="1" x14ac:dyDescent="0.25">
      <c r="A29" s="53" t="s">
        <v>11</v>
      </c>
      <c r="B29" s="11" t="s">
        <v>46</v>
      </c>
      <c r="C29" s="9" t="s">
        <v>121</v>
      </c>
      <c r="D29" s="10">
        <v>32</v>
      </c>
      <c r="E29" s="139"/>
      <c r="F29" s="10">
        <f>E29*D29</f>
        <v>0</v>
      </c>
    </row>
    <row r="30" spans="1:6" x14ac:dyDescent="0.25">
      <c r="A30" s="54"/>
      <c r="B30" s="6"/>
      <c r="C30" s="5"/>
      <c r="D30" s="23"/>
      <c r="E30" s="23"/>
      <c r="F30" s="23"/>
    </row>
    <row r="31" spans="1:6" ht="49.5" customHeight="1" x14ac:dyDescent="0.25">
      <c r="A31" s="53" t="s">
        <v>12</v>
      </c>
      <c r="B31" s="11" t="s">
        <v>57</v>
      </c>
      <c r="C31" s="9" t="s">
        <v>121</v>
      </c>
      <c r="D31" s="10">
        <v>542</v>
      </c>
      <c r="E31" s="139"/>
      <c r="F31" s="10">
        <f>E31*D31</f>
        <v>0</v>
      </c>
    </row>
    <row r="32" spans="1:6" x14ac:dyDescent="0.25">
      <c r="A32" s="54"/>
      <c r="B32" s="6"/>
      <c r="C32" s="5"/>
      <c r="D32" s="23"/>
      <c r="E32" s="23"/>
      <c r="F32" s="23"/>
    </row>
    <row r="33" spans="1:6" ht="85.5" customHeight="1" x14ac:dyDescent="0.25">
      <c r="A33" s="53" t="s">
        <v>13</v>
      </c>
      <c r="B33" s="11" t="s">
        <v>55</v>
      </c>
      <c r="C33" s="9" t="s">
        <v>121</v>
      </c>
      <c r="D33" s="10">
        <v>496</v>
      </c>
      <c r="E33" s="139"/>
      <c r="F33" s="10">
        <f>E33*D33</f>
        <v>0</v>
      </c>
    </row>
    <row r="34" spans="1:6" x14ac:dyDescent="0.25">
      <c r="A34" s="54"/>
      <c r="B34" s="6"/>
      <c r="C34" s="5"/>
      <c r="D34" s="23"/>
      <c r="E34" s="23"/>
      <c r="F34" s="23"/>
    </row>
    <row r="35" spans="1:6" ht="25.5" customHeight="1" x14ac:dyDescent="0.25">
      <c r="A35" s="53" t="s">
        <v>24</v>
      </c>
      <c r="B35" s="11" t="s">
        <v>54</v>
      </c>
      <c r="C35" s="9" t="s">
        <v>121</v>
      </c>
      <c r="D35" s="10">
        <v>1174</v>
      </c>
      <c r="E35" s="139"/>
      <c r="F35" s="10">
        <f>E35*D35</f>
        <v>0</v>
      </c>
    </row>
    <row r="36" spans="1:6" x14ac:dyDescent="0.25">
      <c r="A36" s="54"/>
      <c r="B36" s="6"/>
      <c r="C36" s="5"/>
      <c r="D36" s="23"/>
      <c r="E36" s="23"/>
      <c r="F36" s="23"/>
    </row>
    <row r="37" spans="1:6" ht="25.5" customHeight="1" x14ac:dyDescent="0.25">
      <c r="A37" s="53" t="s">
        <v>33</v>
      </c>
      <c r="B37" s="11" t="s">
        <v>68</v>
      </c>
      <c r="C37" s="9" t="s">
        <v>121</v>
      </c>
      <c r="D37" s="10">
        <v>678</v>
      </c>
      <c r="E37" s="139"/>
      <c r="F37" s="10">
        <f>E37*D37</f>
        <v>0</v>
      </c>
    </row>
    <row r="38" spans="1:6" x14ac:dyDescent="0.25">
      <c r="A38" s="54"/>
      <c r="B38" s="6"/>
      <c r="C38" s="5"/>
      <c r="D38" s="23"/>
      <c r="E38" s="23"/>
      <c r="F38" s="23"/>
    </row>
    <row r="39" spans="1:6" ht="49.5" customHeight="1" x14ac:dyDescent="0.25">
      <c r="A39" s="53" t="s">
        <v>34</v>
      </c>
      <c r="B39" s="11" t="s">
        <v>56</v>
      </c>
      <c r="C39" s="9" t="s">
        <v>123</v>
      </c>
      <c r="D39" s="10">
        <v>7</v>
      </c>
      <c r="E39" s="139"/>
      <c r="F39" s="10">
        <f>E39*D39</f>
        <v>0</v>
      </c>
    </row>
    <row r="40" spans="1:6" x14ac:dyDescent="0.25">
      <c r="A40" s="54"/>
      <c r="B40" s="6"/>
      <c r="C40" s="5"/>
      <c r="D40" s="65"/>
      <c r="E40" s="23"/>
      <c r="F40" s="23"/>
    </row>
    <row r="41" spans="1:6" s="79" customFormat="1" ht="84.75" customHeight="1" x14ac:dyDescent="0.25">
      <c r="A41" s="53" t="s">
        <v>35</v>
      </c>
      <c r="B41" s="11" t="s">
        <v>70</v>
      </c>
      <c r="C41" s="9" t="s">
        <v>14</v>
      </c>
      <c r="D41" s="10">
        <v>4</v>
      </c>
      <c r="E41" s="139"/>
      <c r="F41" s="10">
        <f>E41*D41</f>
        <v>0</v>
      </c>
    </row>
    <row r="42" spans="1:6" s="79" customFormat="1" x14ac:dyDescent="0.25">
      <c r="A42" s="54"/>
      <c r="B42" s="6"/>
      <c r="C42" s="5"/>
      <c r="D42" s="23"/>
      <c r="E42" s="23"/>
      <c r="F42" s="23"/>
    </row>
    <row r="43" spans="1:6" s="79" customFormat="1" ht="84.75" customHeight="1" x14ac:dyDescent="0.25">
      <c r="A43" s="53" t="s">
        <v>36</v>
      </c>
      <c r="B43" s="11" t="s">
        <v>71</v>
      </c>
      <c r="C43" s="9" t="s">
        <v>14</v>
      </c>
      <c r="D43" s="10">
        <v>4</v>
      </c>
      <c r="E43" s="139"/>
      <c r="F43" s="10">
        <f>E43*D43</f>
        <v>0</v>
      </c>
    </row>
    <row r="44" spans="1:6" x14ac:dyDescent="0.25">
      <c r="A44" s="54"/>
      <c r="B44" s="6"/>
      <c r="C44" s="5"/>
      <c r="D44" s="65"/>
      <c r="E44" s="23"/>
      <c r="F44" s="23"/>
    </row>
    <row r="45" spans="1:6" s="79" customFormat="1" ht="72" customHeight="1" x14ac:dyDescent="0.25">
      <c r="A45" s="53" t="s">
        <v>37</v>
      </c>
      <c r="B45" s="11" t="s">
        <v>74</v>
      </c>
      <c r="C45" s="9" t="s">
        <v>123</v>
      </c>
      <c r="D45" s="10">
        <v>8</v>
      </c>
      <c r="E45" s="139"/>
      <c r="F45" s="10">
        <f>E45*D45</f>
        <v>0</v>
      </c>
    </row>
    <row r="46" spans="1:6" x14ac:dyDescent="0.25">
      <c r="A46" s="54"/>
      <c r="B46" s="6"/>
      <c r="C46" s="5"/>
      <c r="D46" s="65"/>
      <c r="E46" s="23"/>
      <c r="F46" s="23"/>
    </row>
    <row r="47" spans="1:6" s="79" customFormat="1" ht="48.75" customHeight="1" x14ac:dyDescent="0.25">
      <c r="A47" s="53" t="s">
        <v>38</v>
      </c>
      <c r="B47" s="11" t="s">
        <v>100</v>
      </c>
      <c r="C47" s="9" t="s">
        <v>121</v>
      </c>
      <c r="D47" s="10">
        <v>226</v>
      </c>
      <c r="E47" s="139"/>
      <c r="F47" s="10">
        <f>E47*D47</f>
        <v>0</v>
      </c>
    </row>
    <row r="48" spans="1:6" x14ac:dyDescent="0.25">
      <c r="A48" s="54"/>
      <c r="B48" s="6"/>
      <c r="C48" s="5"/>
      <c r="D48" s="65"/>
      <c r="E48" s="23"/>
      <c r="F48" s="23"/>
    </row>
    <row r="49" spans="1:6" s="79" customFormat="1" ht="48.75" customHeight="1" x14ac:dyDescent="0.25">
      <c r="A49" s="53" t="s">
        <v>39</v>
      </c>
      <c r="B49" s="11" t="s">
        <v>101</v>
      </c>
      <c r="C49" s="9" t="s">
        <v>121</v>
      </c>
      <c r="D49" s="10">
        <v>1428</v>
      </c>
      <c r="E49" s="139"/>
      <c r="F49" s="10">
        <f>E49*D49</f>
        <v>0</v>
      </c>
    </row>
    <row r="50" spans="1:6" x14ac:dyDescent="0.25">
      <c r="A50" s="54"/>
      <c r="B50" s="6"/>
      <c r="C50" s="5"/>
      <c r="D50" s="65"/>
      <c r="E50" s="23"/>
      <c r="F50" s="23"/>
    </row>
    <row r="51" spans="1:6" s="79" customFormat="1" ht="48.75" customHeight="1" x14ac:dyDescent="0.25">
      <c r="A51" s="53" t="s">
        <v>44</v>
      </c>
      <c r="B51" s="11" t="s">
        <v>102</v>
      </c>
      <c r="C51" s="9" t="s">
        <v>121</v>
      </c>
      <c r="D51" s="10">
        <v>96</v>
      </c>
      <c r="E51" s="139"/>
      <c r="F51" s="10">
        <f>E51*D51</f>
        <v>0</v>
      </c>
    </row>
    <row r="52" spans="1:6" x14ac:dyDescent="0.25">
      <c r="A52" s="54"/>
      <c r="B52" s="6"/>
      <c r="C52" s="5"/>
      <c r="D52" s="65"/>
      <c r="E52" s="23"/>
      <c r="F52" s="23"/>
    </row>
    <row r="53" spans="1:6" s="79" customFormat="1" ht="72.75" customHeight="1" x14ac:dyDescent="0.25">
      <c r="A53" s="53" t="s">
        <v>60</v>
      </c>
      <c r="B53" s="11" t="s">
        <v>77</v>
      </c>
      <c r="C53" s="9" t="s">
        <v>123</v>
      </c>
      <c r="D53" s="10">
        <v>15</v>
      </c>
      <c r="E53" s="139"/>
      <c r="F53" s="10">
        <f>E53*D53</f>
        <v>0</v>
      </c>
    </row>
    <row r="54" spans="1:6" x14ac:dyDescent="0.25">
      <c r="A54" s="54"/>
      <c r="B54" s="6"/>
      <c r="C54" s="5"/>
      <c r="D54" s="65"/>
      <c r="E54" s="23"/>
      <c r="F54" s="23"/>
    </row>
    <row r="55" spans="1:6" s="79" customFormat="1" ht="84.75" customHeight="1" x14ac:dyDescent="0.25">
      <c r="A55" s="53" t="s">
        <v>62</v>
      </c>
      <c r="B55" s="11" t="s">
        <v>76</v>
      </c>
      <c r="C55" s="9" t="s">
        <v>123</v>
      </c>
      <c r="D55" s="10">
        <v>25</v>
      </c>
      <c r="E55" s="139"/>
      <c r="F55" s="10">
        <f>E55*D55</f>
        <v>0</v>
      </c>
    </row>
    <row r="56" spans="1:6" x14ac:dyDescent="0.25">
      <c r="A56" s="54"/>
      <c r="B56" s="6"/>
      <c r="C56" s="5"/>
      <c r="D56" s="65"/>
      <c r="E56" s="23"/>
      <c r="F56" s="23"/>
    </row>
    <row r="57" spans="1:6" ht="49.5" customHeight="1" x14ac:dyDescent="0.25">
      <c r="A57" s="53" t="s">
        <v>103</v>
      </c>
      <c r="B57" s="11" t="s">
        <v>69</v>
      </c>
      <c r="C57" s="9"/>
      <c r="D57" s="64"/>
      <c r="E57" s="48"/>
      <c r="F57" s="10"/>
    </row>
    <row r="58" spans="1:6" s="77" customFormat="1" x14ac:dyDescent="0.25">
      <c r="A58" s="55"/>
      <c r="B58" s="41" t="s">
        <v>99</v>
      </c>
      <c r="C58" s="42" t="s">
        <v>52</v>
      </c>
      <c r="D58" s="40">
        <f>D23+D21+D19</f>
        <v>334</v>
      </c>
      <c r="E58" s="141"/>
      <c r="F58" s="40">
        <f>E58*D58</f>
        <v>0</v>
      </c>
    </row>
    <row r="59" spans="1:6" s="77" customFormat="1" x14ac:dyDescent="0.25">
      <c r="A59" s="55"/>
      <c r="B59" s="41" t="s">
        <v>20</v>
      </c>
      <c r="C59" s="42" t="s">
        <v>52</v>
      </c>
      <c r="D59" s="40">
        <v>226</v>
      </c>
      <c r="E59" s="141"/>
      <c r="F59" s="40">
        <f>E59*D59</f>
        <v>0</v>
      </c>
    </row>
    <row r="60" spans="1:6" s="77" customFormat="1" x14ac:dyDescent="0.25">
      <c r="A60" s="55"/>
      <c r="B60" s="41" t="s">
        <v>41</v>
      </c>
      <c r="C60" s="42" t="s">
        <v>1</v>
      </c>
      <c r="D60" s="40">
        <v>1</v>
      </c>
      <c r="E60" s="141"/>
      <c r="F60" s="40">
        <f>E60*D60</f>
        <v>0</v>
      </c>
    </row>
    <row r="61" spans="1:6" s="77" customFormat="1" x14ac:dyDescent="0.2">
      <c r="A61" s="55"/>
      <c r="B61" s="41" t="s">
        <v>47</v>
      </c>
      <c r="C61" s="9" t="s">
        <v>123</v>
      </c>
      <c r="D61" s="40">
        <v>28</v>
      </c>
      <c r="E61" s="141"/>
      <c r="F61" s="40">
        <f>E61*D61</f>
        <v>0</v>
      </c>
    </row>
    <row r="62" spans="1:6" x14ac:dyDescent="0.25">
      <c r="A62" s="54"/>
      <c r="B62" s="6"/>
      <c r="C62" s="5"/>
      <c r="D62" s="65"/>
      <c r="E62" s="23"/>
      <c r="F62" s="23"/>
    </row>
    <row r="63" spans="1:6" s="79" customFormat="1" ht="36" customHeight="1" x14ac:dyDescent="0.25">
      <c r="A63" s="53" t="s">
        <v>104</v>
      </c>
      <c r="B63" s="11" t="s">
        <v>75</v>
      </c>
      <c r="C63" s="9" t="s">
        <v>65</v>
      </c>
      <c r="D63" s="10">
        <v>1</v>
      </c>
      <c r="E63" s="139"/>
      <c r="F63" s="10">
        <f>E63*D63</f>
        <v>0</v>
      </c>
    </row>
    <row r="64" spans="1:6" x14ac:dyDescent="0.25">
      <c r="A64" s="54"/>
      <c r="B64" s="6"/>
      <c r="C64" s="5"/>
      <c r="D64" s="65"/>
      <c r="E64" s="23"/>
      <c r="F64" s="23"/>
    </row>
    <row r="65" spans="1:6" ht="24" customHeight="1" x14ac:dyDescent="0.25">
      <c r="A65" s="53" t="s">
        <v>105</v>
      </c>
      <c r="B65" s="11" t="s">
        <v>40</v>
      </c>
      <c r="C65" s="9" t="s">
        <v>1</v>
      </c>
      <c r="D65" s="10">
        <v>1</v>
      </c>
      <c r="E65" s="139"/>
      <c r="F65" s="10">
        <f>E65*D65</f>
        <v>0</v>
      </c>
    </row>
    <row r="66" spans="1:6" x14ac:dyDescent="0.25">
      <c r="A66" s="54"/>
      <c r="B66" s="6"/>
      <c r="C66" s="5"/>
      <c r="D66" s="23"/>
      <c r="E66" s="23"/>
      <c r="F66" s="23"/>
    </row>
    <row r="67" spans="1:6" s="80" customFormat="1" x14ac:dyDescent="0.25">
      <c r="A67" s="57"/>
      <c r="B67" s="36" t="s">
        <v>25</v>
      </c>
      <c r="C67" s="74" t="s">
        <v>120</v>
      </c>
      <c r="D67" s="37"/>
      <c r="E67" s="38"/>
      <c r="F67" s="37">
        <f>SUM(F9:F65)</f>
        <v>0</v>
      </c>
    </row>
    <row r="68" spans="1:6" s="77" customFormat="1" x14ac:dyDescent="0.25">
      <c r="A68" s="52" t="s">
        <v>26</v>
      </c>
      <c r="B68" s="44" t="s">
        <v>18</v>
      </c>
      <c r="C68" s="16"/>
      <c r="D68" s="20"/>
      <c r="E68" s="20"/>
      <c r="F68" s="43"/>
    </row>
    <row r="70" spans="1:6" s="79" customFormat="1" ht="131.25" customHeight="1" x14ac:dyDescent="0.25">
      <c r="A70" s="53" t="s">
        <v>0</v>
      </c>
      <c r="B70" s="11" t="s">
        <v>124</v>
      </c>
      <c r="C70" s="9" t="s">
        <v>125</v>
      </c>
      <c r="D70" s="10">
        <v>2214</v>
      </c>
      <c r="E70" s="140"/>
      <c r="F70" s="10">
        <f>D70*E70</f>
        <v>0</v>
      </c>
    </row>
    <row r="71" spans="1:6" x14ac:dyDescent="0.25">
      <c r="D71" s="65"/>
    </row>
    <row r="72" spans="1:6" s="79" customFormat="1" ht="71.25" customHeight="1" x14ac:dyDescent="0.25">
      <c r="A72" s="53" t="s">
        <v>2</v>
      </c>
      <c r="B72" s="11" t="s">
        <v>126</v>
      </c>
      <c r="C72" s="9" t="s">
        <v>125</v>
      </c>
      <c r="D72" s="10">
        <v>1174</v>
      </c>
      <c r="E72" s="140"/>
      <c r="F72" s="10">
        <f>D72*E72</f>
        <v>0</v>
      </c>
    </row>
    <row r="73" spans="1:6" x14ac:dyDescent="0.25">
      <c r="D73" s="65"/>
    </row>
    <row r="74" spans="1:6" s="79" customFormat="1" ht="50.25" customHeight="1" x14ac:dyDescent="0.25">
      <c r="A74" s="53" t="s">
        <v>3</v>
      </c>
      <c r="B74" s="11" t="s">
        <v>78</v>
      </c>
      <c r="C74" s="9" t="s">
        <v>123</v>
      </c>
      <c r="D74" s="10">
        <v>7</v>
      </c>
      <c r="E74" s="140"/>
      <c r="F74" s="10">
        <f>D74*E74</f>
        <v>0</v>
      </c>
    </row>
    <row r="75" spans="1:6" s="79" customFormat="1" x14ac:dyDescent="0.25">
      <c r="A75" s="54"/>
      <c r="B75" s="6"/>
      <c r="C75" s="5"/>
      <c r="D75" s="65"/>
      <c r="E75" s="23"/>
      <c r="F75" s="23"/>
    </row>
    <row r="76" spans="1:6" s="79" customFormat="1" ht="72.75" customHeight="1" x14ac:dyDescent="0.25">
      <c r="A76" s="53" t="s">
        <v>4</v>
      </c>
      <c r="B76" s="11" t="s">
        <v>127</v>
      </c>
      <c r="C76" s="9" t="s">
        <v>125</v>
      </c>
      <c r="D76" s="10">
        <v>32</v>
      </c>
      <c r="E76" s="140"/>
      <c r="F76" s="10">
        <f>D76*E76</f>
        <v>0</v>
      </c>
    </row>
    <row r="77" spans="1:6" s="79" customFormat="1" x14ac:dyDescent="0.25">
      <c r="A77" s="54"/>
      <c r="B77" s="6"/>
      <c r="C77" s="5"/>
      <c r="D77" s="23"/>
      <c r="E77" s="23"/>
      <c r="F77" s="23"/>
    </row>
    <row r="78" spans="1:6" s="81" customFormat="1" x14ac:dyDescent="0.25">
      <c r="A78" s="58"/>
      <c r="B78" s="39" t="s">
        <v>27</v>
      </c>
      <c r="C78" s="74" t="s">
        <v>120</v>
      </c>
      <c r="D78" s="32"/>
      <c r="E78" s="40"/>
      <c r="F78" s="32">
        <f>SUM(F70:F76)</f>
        <v>0</v>
      </c>
    </row>
    <row r="79" spans="1:6" s="82" customFormat="1" x14ac:dyDescent="0.25">
      <c r="A79" s="59" t="s">
        <v>28</v>
      </c>
      <c r="B79" s="44" t="s">
        <v>16</v>
      </c>
      <c r="C79" s="45"/>
      <c r="D79" s="46"/>
      <c r="E79" s="46"/>
      <c r="F79" s="47"/>
    </row>
    <row r="80" spans="1:6" s="79" customFormat="1" x14ac:dyDescent="0.25">
      <c r="A80" s="54"/>
      <c r="B80" s="24"/>
      <c r="C80" s="5"/>
      <c r="D80" s="23"/>
      <c r="E80" s="23"/>
      <c r="F80" s="23"/>
    </row>
    <row r="81" spans="1:6" s="79" customFormat="1" ht="285.75" customHeight="1" x14ac:dyDescent="0.25">
      <c r="A81" s="53" t="s">
        <v>0</v>
      </c>
      <c r="B81" s="11" t="s">
        <v>106</v>
      </c>
      <c r="C81" s="9" t="s">
        <v>121</v>
      </c>
      <c r="D81" s="10">
        <v>1920</v>
      </c>
      <c r="E81" s="140"/>
      <c r="F81" s="10">
        <f>D81*E81</f>
        <v>0</v>
      </c>
    </row>
    <row r="82" spans="1:6" s="79" customFormat="1" x14ac:dyDescent="0.25">
      <c r="A82" s="54"/>
      <c r="B82" s="6"/>
      <c r="C82" s="5"/>
      <c r="D82" s="23"/>
      <c r="E82" s="23"/>
      <c r="F82" s="23"/>
    </row>
    <row r="83" spans="1:6" s="79" customFormat="1" ht="168" customHeight="1" x14ac:dyDescent="0.25">
      <c r="A83" s="53" t="s">
        <v>2</v>
      </c>
      <c r="B83" s="11" t="s">
        <v>97</v>
      </c>
      <c r="C83" s="9" t="s">
        <v>121</v>
      </c>
      <c r="D83" s="10">
        <v>174</v>
      </c>
      <c r="E83" s="140"/>
      <c r="F83" s="10">
        <f>D83*E83</f>
        <v>0</v>
      </c>
    </row>
    <row r="84" spans="1:6" s="79" customFormat="1" x14ac:dyDescent="0.25">
      <c r="A84" s="54"/>
      <c r="B84" s="6"/>
      <c r="C84" s="5"/>
      <c r="D84" s="23"/>
      <c r="E84" s="23"/>
      <c r="F84" s="23"/>
    </row>
    <row r="85" spans="1:6" s="79" customFormat="1" ht="23.25" customHeight="1" x14ac:dyDescent="0.25">
      <c r="A85" s="53" t="s">
        <v>3</v>
      </c>
      <c r="B85" s="11" t="s">
        <v>79</v>
      </c>
      <c r="C85" s="9" t="s">
        <v>121</v>
      </c>
      <c r="D85" s="10">
        <v>368</v>
      </c>
      <c r="E85" s="140"/>
      <c r="F85" s="10">
        <f>D85*E85</f>
        <v>0</v>
      </c>
    </row>
    <row r="86" spans="1:6" s="79" customFormat="1" x14ac:dyDescent="0.25">
      <c r="A86" s="54"/>
      <c r="B86" s="6"/>
      <c r="C86" s="5"/>
      <c r="D86" s="23"/>
      <c r="E86" s="23"/>
      <c r="F86" s="23"/>
    </row>
    <row r="87" spans="1:6" s="79" customFormat="1" ht="36" customHeight="1" x14ac:dyDescent="0.25">
      <c r="A87" s="53" t="s">
        <v>4</v>
      </c>
      <c r="B87" s="11" t="s">
        <v>138</v>
      </c>
      <c r="C87" s="9"/>
      <c r="D87" s="10"/>
      <c r="E87" s="10"/>
      <c r="F87" s="10"/>
    </row>
    <row r="88" spans="1:6" s="82" customFormat="1" x14ac:dyDescent="0.2">
      <c r="A88" s="55"/>
      <c r="B88" s="41" t="s">
        <v>136</v>
      </c>
      <c r="C88" s="9" t="s">
        <v>121</v>
      </c>
      <c r="D88" s="40">
        <v>348</v>
      </c>
      <c r="E88" s="142"/>
      <c r="F88" s="40">
        <f>D88*E88</f>
        <v>0</v>
      </c>
    </row>
    <row r="89" spans="1:6" s="82" customFormat="1" x14ac:dyDescent="0.2">
      <c r="A89" s="55"/>
      <c r="B89" s="41" t="s">
        <v>137</v>
      </c>
      <c r="C89" s="9" t="s">
        <v>121</v>
      </c>
      <c r="D89" s="40">
        <v>588</v>
      </c>
      <c r="E89" s="142"/>
      <c r="F89" s="40">
        <f>D89*E89</f>
        <v>0</v>
      </c>
    </row>
    <row r="90" spans="1:6" s="79" customFormat="1" x14ac:dyDescent="0.25">
      <c r="A90" s="54"/>
      <c r="B90" s="6"/>
      <c r="C90" s="5"/>
      <c r="D90" s="23"/>
      <c r="E90" s="23"/>
      <c r="F90" s="23"/>
    </row>
    <row r="91" spans="1:6" s="79" customFormat="1" ht="37.5" customHeight="1" x14ac:dyDescent="0.25">
      <c r="A91" s="53" t="s">
        <v>5</v>
      </c>
      <c r="B91" s="11" t="s">
        <v>128</v>
      </c>
      <c r="C91" s="9" t="s">
        <v>121</v>
      </c>
      <c r="D91" s="10">
        <v>936</v>
      </c>
      <c r="E91" s="140"/>
      <c r="F91" s="10">
        <f>D91*E91</f>
        <v>0</v>
      </c>
    </row>
    <row r="92" spans="1:6" s="79" customFormat="1" x14ac:dyDescent="0.25">
      <c r="A92" s="54"/>
      <c r="B92" s="6"/>
      <c r="C92" s="5"/>
      <c r="D92" s="23"/>
      <c r="E92" s="23"/>
      <c r="F92" s="23"/>
    </row>
    <row r="93" spans="1:6" s="79" customFormat="1" ht="25.5" customHeight="1" x14ac:dyDescent="0.25">
      <c r="A93" s="53" t="s">
        <v>6</v>
      </c>
      <c r="B93" s="11" t="s">
        <v>129</v>
      </c>
      <c r="C93" s="9" t="s">
        <v>121</v>
      </c>
      <c r="D93" s="10">
        <v>936</v>
      </c>
      <c r="E93" s="140"/>
      <c r="F93" s="10">
        <f>D93*E93</f>
        <v>0</v>
      </c>
    </row>
    <row r="94" spans="1:6" s="79" customFormat="1" x14ac:dyDescent="0.25">
      <c r="A94" s="54"/>
      <c r="B94" s="6"/>
      <c r="C94" s="5"/>
      <c r="D94" s="23"/>
      <c r="E94" s="23"/>
      <c r="F94" s="23"/>
    </row>
    <row r="95" spans="1:6" s="79" customFormat="1" ht="134.25" customHeight="1" x14ac:dyDescent="0.25">
      <c r="A95" s="53" t="s">
        <v>7</v>
      </c>
      <c r="B95" s="11" t="s">
        <v>377</v>
      </c>
      <c r="C95" s="9" t="s">
        <v>121</v>
      </c>
      <c r="D95" s="10">
        <v>2264</v>
      </c>
      <c r="E95" s="140"/>
      <c r="F95" s="10">
        <f>E95*D95</f>
        <v>0</v>
      </c>
    </row>
    <row r="96" spans="1:6" s="79" customFormat="1" x14ac:dyDescent="0.25">
      <c r="A96" s="54"/>
      <c r="B96" s="6"/>
      <c r="C96" s="5"/>
      <c r="D96" s="23"/>
      <c r="E96" s="23"/>
      <c r="F96" s="23"/>
    </row>
    <row r="97" spans="1:6" s="79" customFormat="1" ht="98.25" customHeight="1" x14ac:dyDescent="0.25">
      <c r="A97" s="53" t="s">
        <v>8</v>
      </c>
      <c r="B97" s="11" t="s">
        <v>378</v>
      </c>
      <c r="C97" s="9" t="s">
        <v>121</v>
      </c>
      <c r="D97" s="10">
        <v>174</v>
      </c>
      <c r="E97" s="140"/>
      <c r="F97" s="10">
        <f>D97*E97</f>
        <v>0</v>
      </c>
    </row>
    <row r="98" spans="1:6" s="79" customFormat="1" x14ac:dyDescent="0.25">
      <c r="A98" s="54"/>
      <c r="B98" s="6"/>
      <c r="C98" s="5"/>
      <c r="D98" s="23"/>
      <c r="E98" s="23"/>
      <c r="F98" s="23"/>
    </row>
    <row r="99" spans="1:6" s="79" customFormat="1" ht="48.75" customHeight="1" x14ac:dyDescent="0.25">
      <c r="A99" s="53" t="s">
        <v>9</v>
      </c>
      <c r="B99" s="11" t="s">
        <v>59</v>
      </c>
      <c r="C99" s="9" t="s">
        <v>121</v>
      </c>
      <c r="D99" s="10">
        <v>120</v>
      </c>
      <c r="E99" s="140"/>
      <c r="F99" s="10">
        <f>D99*E99</f>
        <v>0</v>
      </c>
    </row>
    <row r="100" spans="1:6" s="79" customFormat="1" x14ac:dyDescent="0.25">
      <c r="A100" s="54"/>
      <c r="B100" s="6"/>
      <c r="C100" s="5"/>
      <c r="D100" s="23"/>
      <c r="E100" s="23"/>
      <c r="F100" s="23"/>
    </row>
    <row r="101" spans="1:6" s="79" customFormat="1" ht="171" customHeight="1" x14ac:dyDescent="0.25">
      <c r="A101" s="60" t="s">
        <v>10</v>
      </c>
      <c r="B101" s="7" t="s">
        <v>53</v>
      </c>
      <c r="C101" s="8" t="s">
        <v>130</v>
      </c>
      <c r="D101" s="25">
        <v>116</v>
      </c>
      <c r="E101" s="143"/>
      <c r="F101" s="12">
        <f>D101*E101</f>
        <v>0</v>
      </c>
    </row>
    <row r="102" spans="1:6" s="79" customFormat="1" x14ac:dyDescent="0.25">
      <c r="A102" s="54"/>
      <c r="B102" s="6"/>
      <c r="C102" s="5"/>
      <c r="D102" s="23"/>
      <c r="E102" s="23"/>
      <c r="F102" s="23"/>
    </row>
    <row r="103" spans="1:6" s="79" customFormat="1" ht="72.75" customHeight="1" x14ac:dyDescent="0.25">
      <c r="A103" s="53" t="s">
        <v>11</v>
      </c>
      <c r="B103" s="11" t="s">
        <v>58</v>
      </c>
      <c r="C103" s="9"/>
      <c r="D103" s="10"/>
      <c r="E103" s="10"/>
      <c r="F103" s="10"/>
    </row>
    <row r="104" spans="1:6" s="79" customFormat="1" ht="12" customHeight="1" x14ac:dyDescent="0.25">
      <c r="A104" s="53"/>
      <c r="B104" s="11" t="s">
        <v>48</v>
      </c>
      <c r="C104" s="9" t="s">
        <v>123</v>
      </c>
      <c r="D104" s="10">
        <v>18</v>
      </c>
      <c r="E104" s="140"/>
      <c r="F104" s="10">
        <f>D104*E104</f>
        <v>0</v>
      </c>
    </row>
    <row r="105" spans="1:6" s="79" customFormat="1" ht="12" customHeight="1" x14ac:dyDescent="0.25">
      <c r="A105" s="53"/>
      <c r="B105" s="11" t="s">
        <v>49</v>
      </c>
      <c r="C105" s="9" t="s">
        <v>121</v>
      </c>
      <c r="D105" s="10">
        <v>360</v>
      </c>
      <c r="E105" s="140"/>
      <c r="F105" s="10">
        <f>D105*E105</f>
        <v>0</v>
      </c>
    </row>
    <row r="106" spans="1:6" s="79" customFormat="1" ht="12" customHeight="1" x14ac:dyDescent="0.25">
      <c r="A106" s="53"/>
      <c r="B106" s="11" t="s">
        <v>50</v>
      </c>
      <c r="C106" s="9" t="s">
        <v>51</v>
      </c>
      <c r="D106" s="10">
        <v>1800</v>
      </c>
      <c r="E106" s="140"/>
      <c r="F106" s="10">
        <f>D106*E106</f>
        <v>0</v>
      </c>
    </row>
    <row r="107" spans="1:6" s="79" customFormat="1" x14ac:dyDescent="0.25">
      <c r="A107" s="54"/>
      <c r="B107" s="6"/>
      <c r="C107" s="5"/>
      <c r="D107" s="23"/>
      <c r="E107" s="23"/>
      <c r="F107" s="23"/>
    </row>
    <row r="108" spans="1:6" s="79" customFormat="1" ht="71.25" customHeight="1" x14ac:dyDescent="0.25">
      <c r="A108" s="53" t="s">
        <v>12</v>
      </c>
      <c r="B108" s="11" t="s">
        <v>80</v>
      </c>
      <c r="C108" s="9" t="s">
        <v>123</v>
      </c>
      <c r="D108" s="10">
        <v>4</v>
      </c>
      <c r="E108" s="140"/>
      <c r="F108" s="10">
        <f>D108*E108</f>
        <v>0</v>
      </c>
    </row>
    <row r="109" spans="1:6" s="79" customFormat="1" ht="15" customHeight="1" x14ac:dyDescent="0.25">
      <c r="A109" s="54"/>
      <c r="B109" s="6"/>
      <c r="C109" s="5"/>
      <c r="D109" s="23"/>
      <c r="E109" s="23"/>
      <c r="F109" s="23"/>
    </row>
    <row r="110" spans="1:6" s="79" customFormat="1" ht="49.5" customHeight="1" x14ac:dyDescent="0.25">
      <c r="A110" s="60" t="s">
        <v>13</v>
      </c>
      <c r="B110" s="7" t="s">
        <v>61</v>
      </c>
      <c r="C110" s="9" t="s">
        <v>121</v>
      </c>
      <c r="D110" s="25">
        <v>4</v>
      </c>
      <c r="E110" s="143"/>
      <c r="F110" s="12">
        <f>D110*E110</f>
        <v>0</v>
      </c>
    </row>
    <row r="111" spans="1:6" s="79" customFormat="1" ht="15" customHeight="1" x14ac:dyDescent="0.25">
      <c r="A111" s="54"/>
      <c r="B111" s="6"/>
      <c r="C111" s="5"/>
      <c r="D111" s="23"/>
      <c r="E111" s="23"/>
      <c r="F111" s="23"/>
    </row>
    <row r="112" spans="1:6" ht="50.25" customHeight="1" x14ac:dyDescent="0.25">
      <c r="A112" s="60" t="s">
        <v>24</v>
      </c>
      <c r="B112" s="7" t="s">
        <v>94</v>
      </c>
      <c r="C112" s="9" t="s">
        <v>121</v>
      </c>
      <c r="D112" s="25">
        <v>30</v>
      </c>
      <c r="E112" s="143"/>
      <c r="F112" s="12">
        <f>D112*E112</f>
        <v>0</v>
      </c>
    </row>
    <row r="113" spans="1:6" s="79" customFormat="1" ht="15" customHeight="1" x14ac:dyDescent="0.25">
      <c r="A113" s="54"/>
      <c r="B113" s="6"/>
      <c r="C113" s="5"/>
      <c r="D113" s="23"/>
      <c r="E113" s="23"/>
      <c r="F113" s="23"/>
    </row>
    <row r="114" spans="1:6" ht="26.25" customHeight="1" x14ac:dyDescent="0.25">
      <c r="A114" s="60" t="s">
        <v>33</v>
      </c>
      <c r="B114" s="7" t="s">
        <v>81</v>
      </c>
      <c r="C114" s="9" t="s">
        <v>121</v>
      </c>
      <c r="D114" s="25">
        <v>85</v>
      </c>
      <c r="E114" s="143"/>
      <c r="F114" s="12">
        <f>D114*E114</f>
        <v>0</v>
      </c>
    </row>
    <row r="115" spans="1:6" s="79" customFormat="1" ht="15" customHeight="1" x14ac:dyDescent="0.25">
      <c r="A115" s="54"/>
      <c r="B115" s="6"/>
      <c r="C115" s="5"/>
      <c r="D115" s="23"/>
      <c r="E115" s="23"/>
      <c r="F115" s="23"/>
    </row>
    <row r="116" spans="1:6" s="79" customFormat="1" ht="73.5" customHeight="1" x14ac:dyDescent="0.25">
      <c r="A116" s="53" t="s">
        <v>34</v>
      </c>
      <c r="B116" s="11" t="s">
        <v>42</v>
      </c>
      <c r="C116" s="9" t="s">
        <v>43</v>
      </c>
      <c r="D116" s="10">
        <v>24</v>
      </c>
      <c r="E116" s="140"/>
      <c r="F116" s="10">
        <f>D116*E116</f>
        <v>0</v>
      </c>
    </row>
    <row r="117" spans="1:6" s="79" customFormat="1" x14ac:dyDescent="0.25">
      <c r="A117" s="54"/>
      <c r="B117" s="6"/>
      <c r="C117" s="5"/>
      <c r="D117" s="23"/>
      <c r="E117" s="23"/>
      <c r="F117" s="23"/>
    </row>
    <row r="118" spans="1:6" s="79" customFormat="1" ht="24" customHeight="1" x14ac:dyDescent="0.25">
      <c r="A118" s="53" t="s">
        <v>35</v>
      </c>
      <c r="B118" s="11" t="s">
        <v>21</v>
      </c>
      <c r="C118" s="9" t="s">
        <v>1</v>
      </c>
      <c r="D118" s="10">
        <v>1</v>
      </c>
      <c r="E118" s="140"/>
      <c r="F118" s="10">
        <f>D118*E118</f>
        <v>0</v>
      </c>
    </row>
    <row r="119" spans="1:6" s="79" customFormat="1" x14ac:dyDescent="0.25">
      <c r="A119" s="54"/>
      <c r="B119" s="6"/>
      <c r="C119" s="5"/>
      <c r="D119" s="23"/>
      <c r="E119" s="23"/>
      <c r="F119" s="23"/>
    </row>
    <row r="120" spans="1:6" s="81" customFormat="1" x14ac:dyDescent="0.25">
      <c r="A120" s="58"/>
      <c r="B120" s="39" t="s">
        <v>29</v>
      </c>
      <c r="C120" s="74" t="s">
        <v>120</v>
      </c>
      <c r="D120" s="32"/>
      <c r="E120" s="40"/>
      <c r="F120" s="32">
        <f>SUM(F81:F118)</f>
        <v>0</v>
      </c>
    </row>
    <row r="121" spans="1:6" s="77" customFormat="1" x14ac:dyDescent="0.25">
      <c r="A121" s="52" t="s">
        <v>30</v>
      </c>
      <c r="B121" s="15" t="s">
        <v>19</v>
      </c>
      <c r="C121" s="16"/>
      <c r="D121" s="20"/>
      <c r="E121" s="20"/>
      <c r="F121" s="43"/>
    </row>
    <row r="123" spans="1:6" ht="107.25" customHeight="1" x14ac:dyDescent="0.25">
      <c r="A123" s="60" t="s">
        <v>0</v>
      </c>
      <c r="B123" s="7" t="s">
        <v>82</v>
      </c>
      <c r="C123" s="8" t="s">
        <v>131</v>
      </c>
      <c r="D123" s="25">
        <v>124</v>
      </c>
      <c r="E123" s="143"/>
      <c r="F123" s="12">
        <f>D123*E123</f>
        <v>0</v>
      </c>
    </row>
    <row r="125" spans="1:6" ht="72" customHeight="1" x14ac:dyDescent="0.25">
      <c r="A125" s="60" t="s">
        <v>2</v>
      </c>
      <c r="B125" s="7" t="s">
        <v>83</v>
      </c>
      <c r="C125" s="8" t="s">
        <v>131</v>
      </c>
      <c r="D125" s="25">
        <v>188</v>
      </c>
      <c r="E125" s="143"/>
      <c r="F125" s="12">
        <f>D125*E125</f>
        <v>0</v>
      </c>
    </row>
    <row r="127" spans="1:6" ht="73.5" customHeight="1" x14ac:dyDescent="0.25">
      <c r="A127" s="60" t="s">
        <v>3</v>
      </c>
      <c r="B127" s="7" t="s">
        <v>84</v>
      </c>
      <c r="C127" s="8" t="s">
        <v>131</v>
      </c>
      <c r="D127" s="25">
        <v>238</v>
      </c>
      <c r="E127" s="143"/>
      <c r="F127" s="12">
        <f>D127*E127</f>
        <v>0</v>
      </c>
    </row>
    <row r="129" spans="1:6" ht="72.75" customHeight="1" x14ac:dyDescent="0.25">
      <c r="A129" s="60" t="s">
        <v>4</v>
      </c>
      <c r="B129" s="7" t="s">
        <v>132</v>
      </c>
      <c r="C129" s="8" t="s">
        <v>130</v>
      </c>
      <c r="D129" s="25">
        <v>1184</v>
      </c>
      <c r="E129" s="143"/>
      <c r="F129" s="12">
        <f>D129*E129</f>
        <v>0</v>
      </c>
    </row>
    <row r="131" spans="1:6" ht="48.75" customHeight="1" x14ac:dyDescent="0.25">
      <c r="A131" s="60" t="s">
        <v>5</v>
      </c>
      <c r="B131" s="7" t="s">
        <v>85</v>
      </c>
      <c r="C131" s="8" t="s">
        <v>130</v>
      </c>
      <c r="D131" s="25">
        <v>22</v>
      </c>
      <c r="E131" s="143"/>
      <c r="F131" s="12">
        <f>D131*E131</f>
        <v>0</v>
      </c>
    </row>
    <row r="133" spans="1:6" ht="72" customHeight="1" x14ac:dyDescent="0.25">
      <c r="A133" s="60" t="s">
        <v>6</v>
      </c>
      <c r="B133" s="7" t="s">
        <v>92</v>
      </c>
      <c r="C133" s="8" t="s">
        <v>91</v>
      </c>
      <c r="D133" s="25">
        <v>184</v>
      </c>
      <c r="E133" s="143"/>
      <c r="F133" s="12">
        <f>D133*E133</f>
        <v>0</v>
      </c>
    </row>
    <row r="135" spans="1:6" ht="48.75" customHeight="1" x14ac:dyDescent="0.25">
      <c r="A135" s="60" t="s">
        <v>7</v>
      </c>
      <c r="B135" s="7" t="s">
        <v>86</v>
      </c>
      <c r="C135" s="8" t="s">
        <v>52</v>
      </c>
      <c r="D135" s="25">
        <v>122</v>
      </c>
      <c r="E135" s="143"/>
      <c r="F135" s="12">
        <f>D135*E135</f>
        <v>0</v>
      </c>
    </row>
    <row r="137" spans="1:6" ht="48.75" customHeight="1" x14ac:dyDescent="0.25">
      <c r="A137" s="60" t="s">
        <v>8</v>
      </c>
      <c r="B137" s="7" t="s">
        <v>87</v>
      </c>
      <c r="C137" s="8" t="s">
        <v>52</v>
      </c>
      <c r="D137" s="25">
        <v>122</v>
      </c>
      <c r="E137" s="143"/>
      <c r="F137" s="12">
        <f>D137*E137</f>
        <v>0</v>
      </c>
    </row>
    <row r="139" spans="1:6" ht="48.75" customHeight="1" x14ac:dyDescent="0.25">
      <c r="A139" s="60" t="s">
        <v>9</v>
      </c>
      <c r="B139" s="7" t="s">
        <v>88</v>
      </c>
      <c r="C139" s="8" t="s">
        <v>52</v>
      </c>
      <c r="D139" s="25">
        <v>156</v>
      </c>
      <c r="E139" s="143"/>
      <c r="F139" s="12">
        <f>D139*E139</f>
        <v>0</v>
      </c>
    </row>
    <row r="141" spans="1:6" ht="48.75" customHeight="1" x14ac:dyDescent="0.25">
      <c r="A141" s="66" t="s">
        <v>10</v>
      </c>
      <c r="B141" s="7" t="s">
        <v>89</v>
      </c>
      <c r="C141" s="8" t="s">
        <v>52</v>
      </c>
      <c r="D141" s="25">
        <v>156</v>
      </c>
      <c r="E141" s="143"/>
      <c r="F141" s="12">
        <f>D141*E141</f>
        <v>0</v>
      </c>
    </row>
    <row r="143" spans="1:6" ht="36" customHeight="1" x14ac:dyDescent="0.25">
      <c r="A143" s="66" t="s">
        <v>11</v>
      </c>
      <c r="B143" s="7" t="s">
        <v>90</v>
      </c>
      <c r="C143" s="8" t="s">
        <v>52</v>
      </c>
      <c r="D143" s="25">
        <v>156</v>
      </c>
      <c r="E143" s="143"/>
      <c r="F143" s="12">
        <f>D143*E143</f>
        <v>0</v>
      </c>
    </row>
    <row r="145" spans="1:6" s="79" customFormat="1" ht="24" customHeight="1" x14ac:dyDescent="0.25">
      <c r="A145" s="53" t="s">
        <v>12</v>
      </c>
      <c r="B145" s="11" t="s">
        <v>21</v>
      </c>
      <c r="C145" s="9" t="s">
        <v>1</v>
      </c>
      <c r="D145" s="10">
        <v>1</v>
      </c>
      <c r="E145" s="140"/>
      <c r="F145" s="10">
        <f>D145*E145</f>
        <v>0</v>
      </c>
    </row>
    <row r="147" spans="1:6" s="82" customFormat="1" x14ac:dyDescent="0.25">
      <c r="A147" s="58"/>
      <c r="B147" s="39" t="s">
        <v>31</v>
      </c>
      <c r="C147" s="74" t="s">
        <v>120</v>
      </c>
      <c r="D147" s="32"/>
      <c r="E147" s="40"/>
      <c r="F147" s="32">
        <f>SUM(F123:F145)</f>
        <v>0</v>
      </c>
    </row>
    <row r="148" spans="1:6" s="77" customFormat="1" x14ac:dyDescent="0.25">
      <c r="A148" s="52" t="s">
        <v>107</v>
      </c>
      <c r="B148" s="15" t="s">
        <v>108</v>
      </c>
      <c r="C148" s="16"/>
      <c r="D148" s="20"/>
      <c r="E148" s="20"/>
      <c r="F148" s="43"/>
    </row>
    <row r="150" spans="1:6" ht="85.5" customHeight="1" x14ac:dyDescent="0.25">
      <c r="A150" s="60" t="s">
        <v>0</v>
      </c>
      <c r="B150" s="68" t="s">
        <v>109</v>
      </c>
      <c r="C150" s="8" t="s">
        <v>121</v>
      </c>
      <c r="D150" s="25">
        <v>1428</v>
      </c>
      <c r="E150" s="143"/>
      <c r="F150" s="12">
        <f>D150*E150</f>
        <v>0</v>
      </c>
    </row>
    <row r="151" spans="1:6" s="82" customFormat="1" x14ac:dyDescent="0.25">
      <c r="A151" s="62"/>
      <c r="B151" s="33"/>
      <c r="C151" s="30"/>
      <c r="D151" s="31"/>
      <c r="E151" s="28"/>
      <c r="F151" s="31"/>
    </row>
    <row r="152" spans="1:6" ht="85.5" customHeight="1" x14ac:dyDescent="0.25">
      <c r="A152" s="60" t="s">
        <v>2</v>
      </c>
      <c r="B152" s="68" t="s">
        <v>110</v>
      </c>
      <c r="C152" s="8" t="s">
        <v>121</v>
      </c>
      <c r="D152" s="25">
        <v>96</v>
      </c>
      <c r="E152" s="143"/>
      <c r="F152" s="12">
        <f>D152*E152</f>
        <v>0</v>
      </c>
    </row>
    <row r="153" spans="1:6" s="82" customFormat="1" x14ac:dyDescent="0.25">
      <c r="A153" s="62"/>
      <c r="B153" s="33"/>
      <c r="C153" s="30"/>
      <c r="D153" s="31"/>
      <c r="E153" s="28"/>
      <c r="F153" s="31"/>
    </row>
    <row r="154" spans="1:6" s="82" customFormat="1" ht="60" customHeight="1" x14ac:dyDescent="0.2">
      <c r="A154" s="53" t="s">
        <v>3</v>
      </c>
      <c r="B154" s="68" t="s">
        <v>111</v>
      </c>
      <c r="C154" s="8" t="s">
        <v>121</v>
      </c>
      <c r="D154" s="10">
        <v>226</v>
      </c>
      <c r="E154" s="140"/>
      <c r="F154" s="10">
        <f>D154*E154</f>
        <v>0</v>
      </c>
    </row>
    <row r="155" spans="1:6" s="82" customFormat="1" x14ac:dyDescent="0.25">
      <c r="A155" s="62"/>
      <c r="B155" s="33"/>
      <c r="C155" s="30"/>
      <c r="D155" s="31"/>
      <c r="E155" s="28"/>
      <c r="F155" s="31"/>
    </row>
    <row r="156" spans="1:6" s="79" customFormat="1" ht="24" customHeight="1" x14ac:dyDescent="0.25">
      <c r="A156" s="53" t="s">
        <v>4</v>
      </c>
      <c r="B156" s="11" t="s">
        <v>117</v>
      </c>
      <c r="C156" s="9" t="s">
        <v>1</v>
      </c>
      <c r="D156" s="10">
        <v>1</v>
      </c>
      <c r="E156" s="140"/>
      <c r="F156" s="10">
        <f>D156*E156</f>
        <v>0</v>
      </c>
    </row>
    <row r="157" spans="1:6" s="82" customFormat="1" x14ac:dyDescent="0.25">
      <c r="A157" s="62"/>
      <c r="B157" s="33"/>
      <c r="C157" s="30"/>
      <c r="D157" s="31"/>
      <c r="E157" s="28"/>
      <c r="F157" s="31"/>
    </row>
    <row r="158" spans="1:6" s="82" customFormat="1" x14ac:dyDescent="0.25">
      <c r="A158" s="58"/>
      <c r="B158" s="39" t="s">
        <v>112</v>
      </c>
      <c r="C158" s="74" t="s">
        <v>120</v>
      </c>
      <c r="D158" s="32"/>
      <c r="E158" s="40"/>
      <c r="F158" s="32">
        <f>SUM(F150:F156)</f>
        <v>0</v>
      </c>
    </row>
    <row r="159" spans="1:6" s="77" customFormat="1" x14ac:dyDescent="0.25">
      <c r="A159" s="52" t="s">
        <v>113</v>
      </c>
      <c r="B159" s="15" t="s">
        <v>114</v>
      </c>
      <c r="C159" s="16"/>
      <c r="D159" s="20"/>
      <c r="E159" s="20"/>
      <c r="F159" s="43"/>
    </row>
    <row r="160" spans="1:6" s="82" customFormat="1" x14ac:dyDescent="0.25">
      <c r="A160" s="62"/>
      <c r="B160" s="33"/>
      <c r="C160" s="30"/>
      <c r="D160" s="31"/>
      <c r="E160" s="28"/>
      <c r="F160" s="31"/>
    </row>
    <row r="161" spans="1:6" ht="23.25" customHeight="1" x14ac:dyDescent="0.25">
      <c r="A161" s="60" t="s">
        <v>0</v>
      </c>
      <c r="B161" s="68" t="s">
        <v>115</v>
      </c>
      <c r="C161" s="8" t="s">
        <v>121</v>
      </c>
      <c r="D161" s="25">
        <f>D150+D152+D154</f>
        <v>1750</v>
      </c>
      <c r="E161" s="143"/>
      <c r="F161" s="12">
        <f>D161*E161</f>
        <v>0</v>
      </c>
    </row>
    <row r="162" spans="1:6" s="82" customFormat="1" x14ac:dyDescent="0.25">
      <c r="A162" s="62"/>
      <c r="B162" s="33"/>
      <c r="C162" s="30"/>
      <c r="D162" s="31"/>
      <c r="E162" s="28"/>
      <c r="F162" s="31"/>
    </row>
    <row r="163" spans="1:6" s="79" customFormat="1" ht="24" customHeight="1" x14ac:dyDescent="0.25">
      <c r="A163" s="53" t="s">
        <v>2</v>
      </c>
      <c r="B163" s="11" t="s">
        <v>379</v>
      </c>
      <c r="C163" s="9" t="s">
        <v>1</v>
      </c>
      <c r="D163" s="10">
        <v>1</v>
      </c>
      <c r="E163" s="140"/>
      <c r="F163" s="10">
        <f>D163*E163</f>
        <v>0</v>
      </c>
    </row>
    <row r="164" spans="1:6" s="82" customFormat="1" x14ac:dyDescent="0.25">
      <c r="A164" s="62"/>
      <c r="B164" s="33"/>
      <c r="C164" s="30"/>
      <c r="D164" s="31"/>
      <c r="E164" s="28"/>
      <c r="F164" s="31"/>
    </row>
    <row r="165" spans="1:6" s="82" customFormat="1" x14ac:dyDescent="0.25">
      <c r="A165" s="58"/>
      <c r="B165" s="39" t="s">
        <v>116</v>
      </c>
      <c r="C165" s="74" t="s">
        <v>120</v>
      </c>
      <c r="D165" s="32"/>
      <c r="E165" s="40"/>
      <c r="F165" s="32">
        <f>SUM(F161:F163)</f>
        <v>0</v>
      </c>
    </row>
    <row r="166" spans="1:6" s="77" customFormat="1" x14ac:dyDescent="0.25">
      <c r="A166" s="52" t="s">
        <v>118</v>
      </c>
      <c r="B166" s="15" t="s">
        <v>133</v>
      </c>
      <c r="C166" s="16"/>
      <c r="D166" s="20"/>
      <c r="E166" s="20"/>
      <c r="F166" s="43"/>
    </row>
    <row r="167" spans="1:6" s="82" customFormat="1" x14ac:dyDescent="0.25">
      <c r="A167" s="62"/>
      <c r="B167" s="33"/>
      <c r="C167" s="30"/>
      <c r="D167" s="31"/>
      <c r="E167" s="28"/>
      <c r="F167" s="31"/>
    </row>
    <row r="168" spans="1:6" ht="84" customHeight="1" x14ac:dyDescent="0.25">
      <c r="A168" s="60" t="s">
        <v>0</v>
      </c>
      <c r="B168" s="68" t="s">
        <v>134</v>
      </c>
      <c r="C168" s="8" t="s">
        <v>1</v>
      </c>
      <c r="D168" s="25">
        <v>20</v>
      </c>
      <c r="E168" s="143"/>
      <c r="F168" s="12">
        <f>D168*E168</f>
        <v>0</v>
      </c>
    </row>
    <row r="169" spans="1:6" s="82" customFormat="1" x14ac:dyDescent="0.25">
      <c r="A169" s="62"/>
      <c r="B169" s="33"/>
      <c r="C169" s="30"/>
      <c r="D169" s="31"/>
      <c r="E169" s="28"/>
      <c r="F169" s="31"/>
    </row>
    <row r="170" spans="1:6" ht="36" customHeight="1" x14ac:dyDescent="0.25">
      <c r="A170" s="60" t="s">
        <v>2</v>
      </c>
      <c r="B170" s="68" t="s">
        <v>135</v>
      </c>
      <c r="C170" s="8" t="s">
        <v>1</v>
      </c>
      <c r="D170" s="25">
        <v>1</v>
      </c>
      <c r="E170" s="143"/>
      <c r="F170" s="12">
        <f>D170*E170</f>
        <v>0</v>
      </c>
    </row>
    <row r="171" spans="1:6" s="82" customFormat="1" x14ac:dyDescent="0.25">
      <c r="A171" s="62"/>
      <c r="B171" s="33"/>
      <c r="C171" s="30"/>
      <c r="D171" s="31"/>
      <c r="E171" s="28"/>
      <c r="F171" s="31"/>
    </row>
    <row r="172" spans="1:6" s="82" customFormat="1" x14ac:dyDescent="0.25">
      <c r="A172" s="58"/>
      <c r="B172" s="39" t="s">
        <v>119</v>
      </c>
      <c r="C172" s="74" t="s">
        <v>120</v>
      </c>
      <c r="D172" s="32"/>
      <c r="E172" s="40"/>
      <c r="F172" s="32">
        <f>SUM(F168:F170)</f>
        <v>0</v>
      </c>
    </row>
    <row r="173" spans="1:6" s="83" customFormat="1" ht="15.75" x14ac:dyDescent="0.25">
      <c r="A173" s="69"/>
      <c r="B173" s="70" t="s">
        <v>15</v>
      </c>
      <c r="C173" s="71"/>
      <c r="D173" s="72"/>
      <c r="E173" s="72"/>
      <c r="F173" s="73"/>
    </row>
    <row r="174" spans="1:6" s="81" customFormat="1" x14ac:dyDescent="0.25">
      <c r="A174" s="61"/>
      <c r="B174" s="26"/>
      <c r="C174" s="27"/>
      <c r="D174" s="28"/>
      <c r="E174" s="28"/>
      <c r="F174" s="28"/>
    </row>
    <row r="175" spans="1:6" s="81" customFormat="1" x14ac:dyDescent="0.25">
      <c r="A175" s="59" t="s">
        <v>17</v>
      </c>
      <c r="B175" s="29" t="s">
        <v>22</v>
      </c>
      <c r="C175" s="30"/>
      <c r="D175" s="31"/>
      <c r="E175" s="30" t="s">
        <v>120</v>
      </c>
      <c r="F175" s="32">
        <f>F67</f>
        <v>0</v>
      </c>
    </row>
    <row r="176" spans="1:6" s="81" customFormat="1" x14ac:dyDescent="0.25">
      <c r="A176" s="62"/>
      <c r="B176" s="33"/>
      <c r="C176" s="30"/>
      <c r="D176" s="31"/>
      <c r="E176" s="84"/>
      <c r="F176" s="31"/>
    </row>
    <row r="177" spans="1:6" s="81" customFormat="1" x14ac:dyDescent="0.25">
      <c r="A177" s="59" t="s">
        <v>26</v>
      </c>
      <c r="B177" s="29" t="s">
        <v>18</v>
      </c>
      <c r="C177" s="30"/>
      <c r="D177" s="31"/>
      <c r="E177" s="30" t="s">
        <v>120</v>
      </c>
      <c r="F177" s="32">
        <f>F78</f>
        <v>0</v>
      </c>
    </row>
    <row r="178" spans="1:6" s="81" customFormat="1" x14ac:dyDescent="0.25">
      <c r="A178" s="62"/>
      <c r="B178" s="33"/>
      <c r="C178" s="30"/>
      <c r="D178" s="31"/>
      <c r="E178" s="84"/>
      <c r="F178" s="31"/>
    </row>
    <row r="179" spans="1:6" s="81" customFormat="1" x14ac:dyDescent="0.25">
      <c r="A179" s="59" t="s">
        <v>28</v>
      </c>
      <c r="B179" s="29" t="s">
        <v>16</v>
      </c>
      <c r="C179" s="30"/>
      <c r="D179" s="31"/>
      <c r="E179" s="30" t="s">
        <v>120</v>
      </c>
      <c r="F179" s="32">
        <f>F120</f>
        <v>0</v>
      </c>
    </row>
    <row r="180" spans="1:6" s="81" customFormat="1" x14ac:dyDescent="0.25">
      <c r="A180" s="62"/>
      <c r="B180" s="33"/>
      <c r="C180" s="30"/>
      <c r="D180" s="31"/>
      <c r="E180" s="84"/>
      <c r="F180" s="31"/>
    </row>
    <row r="181" spans="1:6" s="81" customFormat="1" x14ac:dyDescent="0.25">
      <c r="A181" s="59" t="s">
        <v>30</v>
      </c>
      <c r="B181" s="29" t="s">
        <v>19</v>
      </c>
      <c r="C181" s="30"/>
      <c r="D181" s="31"/>
      <c r="E181" s="30" t="s">
        <v>120</v>
      </c>
      <c r="F181" s="32">
        <f>F147</f>
        <v>0</v>
      </c>
    </row>
    <row r="182" spans="1:6" s="81" customFormat="1" x14ac:dyDescent="0.25">
      <c r="A182" s="62"/>
      <c r="B182" s="33"/>
      <c r="C182" s="30"/>
      <c r="D182" s="31"/>
      <c r="E182" s="84"/>
      <c r="F182" s="31"/>
    </row>
    <row r="183" spans="1:6" s="81" customFormat="1" x14ac:dyDescent="0.25">
      <c r="A183" s="59" t="s">
        <v>107</v>
      </c>
      <c r="B183" s="29" t="s">
        <v>108</v>
      </c>
      <c r="C183" s="30"/>
      <c r="D183" s="31"/>
      <c r="E183" s="30" t="s">
        <v>120</v>
      </c>
      <c r="F183" s="32">
        <f>F158</f>
        <v>0</v>
      </c>
    </row>
    <row r="184" spans="1:6" s="81" customFormat="1" x14ac:dyDescent="0.25">
      <c r="A184" s="62"/>
      <c r="B184" s="33"/>
      <c r="C184" s="30"/>
      <c r="D184" s="31"/>
      <c r="E184" s="84"/>
      <c r="F184" s="31"/>
    </row>
    <row r="185" spans="1:6" s="81" customFormat="1" x14ac:dyDescent="0.25">
      <c r="A185" s="59" t="s">
        <v>113</v>
      </c>
      <c r="B185" s="29" t="s">
        <v>114</v>
      </c>
      <c r="C185" s="30"/>
      <c r="D185" s="31"/>
      <c r="E185" s="30" t="s">
        <v>120</v>
      </c>
      <c r="F185" s="32">
        <f>F165</f>
        <v>0</v>
      </c>
    </row>
    <row r="186" spans="1:6" s="81" customFormat="1" x14ac:dyDescent="0.25">
      <c r="A186" s="62"/>
      <c r="B186" s="33"/>
      <c r="C186" s="30"/>
      <c r="D186" s="31"/>
      <c r="E186" s="84"/>
      <c r="F186" s="31"/>
    </row>
    <row r="187" spans="1:6" s="81" customFormat="1" x14ac:dyDescent="0.25">
      <c r="A187" s="59" t="s">
        <v>118</v>
      </c>
      <c r="B187" s="29" t="s">
        <v>133</v>
      </c>
      <c r="C187" s="30"/>
      <c r="D187" s="31"/>
      <c r="E187" s="30" t="s">
        <v>120</v>
      </c>
      <c r="F187" s="32">
        <f>F172</f>
        <v>0</v>
      </c>
    </row>
    <row r="188" spans="1:6" s="81" customFormat="1" x14ac:dyDescent="0.25">
      <c r="A188" s="62"/>
      <c r="B188" s="33"/>
      <c r="C188" s="30"/>
      <c r="D188" s="31"/>
      <c r="E188" s="84"/>
      <c r="F188" s="31"/>
    </row>
    <row r="189" spans="1:6" s="81" customFormat="1" x14ac:dyDescent="0.25">
      <c r="A189" s="62"/>
      <c r="B189" s="33"/>
      <c r="C189" s="30"/>
      <c r="D189" s="31"/>
      <c r="E189" s="84"/>
      <c r="F189" s="31"/>
    </row>
    <row r="190" spans="1:6" s="81" customFormat="1" x14ac:dyDescent="0.25">
      <c r="A190" s="63"/>
      <c r="B190" s="34" t="s">
        <v>98</v>
      </c>
      <c r="C190" s="30"/>
      <c r="D190" s="31"/>
      <c r="E190" s="30" t="s">
        <v>120</v>
      </c>
      <c r="F190" s="35">
        <f>SUM(F175:F187)</f>
        <v>0</v>
      </c>
    </row>
  </sheetData>
  <sheetProtection algorithmName="SHA-512" hashValue="XvDHKjhBIag8DH/jnazovqq+Wzl5FDcXYzNj5c4jjN0pU8aGTpBnyK9gK+63Ehh0HfwJRmyTOo+nizmm0nZLZQ==" saltValue="GbdQ77nq/imgc6/6z29UTg==" spinCount="100000" sheet="1" objects="1" scenarios="1"/>
  <pageMargins left="0.7" right="0.6875" top="0.75" bottom="0.75" header="0.3" footer="0.3"/>
  <pageSetup paperSize="9" orientation="portrait" r:id="rId1"/>
  <rowBreaks count="7" manualBreakCount="7">
    <brk id="67" max="16383" man="1"/>
    <brk id="78" max="16383" man="1"/>
    <brk id="120" max="16383" man="1"/>
    <brk id="147" max="16383" man="1"/>
    <brk id="158" max="16383" man="1"/>
    <brk id="165" max="16383" man="1"/>
    <brk id="1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46B4-5E24-4B29-AB74-3B8D61A9DDF0}">
  <dimension ref="A1:F224"/>
  <sheetViews>
    <sheetView topLeftCell="A22" workbookViewId="0">
      <selection activeCell="E32" sqref="E32"/>
    </sheetView>
  </sheetViews>
  <sheetFormatPr defaultRowHeight="14.25" x14ac:dyDescent="0.2"/>
  <cols>
    <col min="1" max="1" width="4.85546875" style="85" customWidth="1"/>
    <col min="2" max="2" width="48.5703125" style="91" customWidth="1"/>
    <col min="3" max="3" width="7.5703125" style="87" customWidth="1"/>
    <col min="4" max="4" width="9.28515625" style="88" customWidth="1"/>
    <col min="5" max="5" width="11.28515625" style="88" customWidth="1"/>
    <col min="6" max="6" width="11.7109375" style="88" customWidth="1"/>
    <col min="7" max="16384" width="9.140625" style="89"/>
  </cols>
  <sheetData>
    <row r="1" spans="1:6" ht="15" customHeight="1" x14ac:dyDescent="0.2">
      <c r="B1" s="86" t="s">
        <v>139</v>
      </c>
    </row>
    <row r="3" spans="1:6" ht="24" x14ac:dyDescent="0.2">
      <c r="A3" s="132" t="s">
        <v>371</v>
      </c>
      <c r="B3" s="132" t="s">
        <v>372</v>
      </c>
      <c r="C3" s="132" t="s">
        <v>373</v>
      </c>
      <c r="D3" s="132" t="s">
        <v>374</v>
      </c>
      <c r="E3" s="132" t="s">
        <v>375</v>
      </c>
      <c r="F3" s="132" t="s">
        <v>376</v>
      </c>
    </row>
    <row r="5" spans="1:6" ht="15" customHeight="1" x14ac:dyDescent="0.2">
      <c r="B5" s="90" t="s">
        <v>140</v>
      </c>
    </row>
    <row r="7" spans="1:6" ht="102" customHeight="1" x14ac:dyDescent="0.2">
      <c r="A7" s="85" t="s">
        <v>0</v>
      </c>
      <c r="B7" s="91" t="s">
        <v>141</v>
      </c>
      <c r="C7" s="87" t="s">
        <v>1</v>
      </c>
      <c r="D7" s="88">
        <v>1</v>
      </c>
      <c r="E7" s="144"/>
      <c r="F7" s="88">
        <f>D7*E7</f>
        <v>0</v>
      </c>
    </row>
    <row r="9" spans="1:6" ht="87" customHeight="1" x14ac:dyDescent="0.2">
      <c r="A9" s="85" t="s">
        <v>2</v>
      </c>
      <c r="B9" s="91" t="s">
        <v>142</v>
      </c>
      <c r="C9" s="87" t="s">
        <v>1</v>
      </c>
      <c r="D9" s="88">
        <v>1</v>
      </c>
      <c r="E9" s="144"/>
      <c r="F9" s="88">
        <f>D9*E9</f>
        <v>0</v>
      </c>
    </row>
    <row r="11" spans="1:6" ht="102" customHeight="1" x14ac:dyDescent="0.2">
      <c r="A11" s="85" t="s">
        <v>3</v>
      </c>
      <c r="B11" s="91" t="s">
        <v>143</v>
      </c>
      <c r="C11" s="87" t="s">
        <v>1</v>
      </c>
      <c r="D11" s="88">
        <v>1</v>
      </c>
      <c r="E11" s="144"/>
      <c r="F11" s="88">
        <f>D11*E11</f>
        <v>0</v>
      </c>
    </row>
    <row r="13" spans="1:6" ht="30" customHeight="1" x14ac:dyDescent="0.2">
      <c r="A13" s="85" t="s">
        <v>4</v>
      </c>
      <c r="B13" s="91" t="s">
        <v>144</v>
      </c>
      <c r="C13" s="87" t="s">
        <v>51</v>
      </c>
      <c r="D13" s="88">
        <v>1650</v>
      </c>
      <c r="E13" s="144"/>
      <c r="F13" s="88">
        <f>D13*E13</f>
        <v>0</v>
      </c>
    </row>
    <row r="15" spans="1:6" ht="57" customHeight="1" x14ac:dyDescent="0.2">
      <c r="A15" s="85" t="s">
        <v>5</v>
      </c>
      <c r="B15" s="91" t="s">
        <v>145</v>
      </c>
      <c r="C15" s="87" t="s">
        <v>1</v>
      </c>
      <c r="D15" s="88">
        <v>1</v>
      </c>
      <c r="E15" s="144"/>
      <c r="F15" s="88">
        <f>D15*E15</f>
        <v>0</v>
      </c>
    </row>
    <row r="17" spans="1:6" ht="30" customHeight="1" x14ac:dyDescent="0.2">
      <c r="A17" s="85" t="s">
        <v>6</v>
      </c>
      <c r="B17" s="91" t="s">
        <v>146</v>
      </c>
      <c r="C17" s="87" t="s">
        <v>91</v>
      </c>
      <c r="D17" s="88">
        <v>42</v>
      </c>
      <c r="E17" s="144"/>
      <c r="F17" s="88">
        <f>D17*E17</f>
        <v>0</v>
      </c>
    </row>
    <row r="19" spans="1:6" ht="43.5" customHeight="1" x14ac:dyDescent="0.2">
      <c r="A19" s="85" t="s">
        <v>7</v>
      </c>
      <c r="B19" s="91" t="s">
        <v>147</v>
      </c>
      <c r="C19" s="87" t="s">
        <v>1</v>
      </c>
      <c r="D19" s="88">
        <v>1</v>
      </c>
      <c r="E19" s="144"/>
      <c r="F19" s="88">
        <f>D19*E19</f>
        <v>0</v>
      </c>
    </row>
    <row r="21" spans="1:6" ht="58.5" customHeight="1" x14ac:dyDescent="0.2">
      <c r="A21" s="85" t="s">
        <v>8</v>
      </c>
      <c r="B21" s="91" t="s">
        <v>148</v>
      </c>
      <c r="C21" s="87" t="s">
        <v>1</v>
      </c>
      <c r="D21" s="88">
        <v>1</v>
      </c>
      <c r="E21" s="144"/>
      <c r="F21" s="88">
        <f>D21*E21</f>
        <v>0</v>
      </c>
    </row>
    <row r="23" spans="1:6" ht="43.5" customHeight="1" x14ac:dyDescent="0.2">
      <c r="A23" s="85" t="s">
        <v>9</v>
      </c>
      <c r="B23" s="91" t="s">
        <v>149</v>
      </c>
      <c r="C23" s="87" t="s">
        <v>1</v>
      </c>
      <c r="D23" s="88">
        <v>1</v>
      </c>
      <c r="E23" s="144"/>
      <c r="F23" s="88">
        <f>D23*E23</f>
        <v>0</v>
      </c>
    </row>
    <row r="25" spans="1:6" ht="129" customHeight="1" x14ac:dyDescent="0.2">
      <c r="A25" s="85" t="s">
        <v>10</v>
      </c>
      <c r="B25" s="91" t="s">
        <v>150</v>
      </c>
      <c r="C25" s="87" t="s">
        <v>1</v>
      </c>
      <c r="D25" s="88">
        <v>1</v>
      </c>
      <c r="E25" s="144"/>
      <c r="F25" s="88">
        <f>D25*E25</f>
        <v>0</v>
      </c>
    </row>
    <row r="27" spans="1:6" ht="42.75" customHeight="1" x14ac:dyDescent="0.2">
      <c r="A27" s="85" t="s">
        <v>11</v>
      </c>
      <c r="B27" s="91" t="s">
        <v>151</v>
      </c>
    </row>
    <row r="28" spans="1:6" ht="15" customHeight="1" x14ac:dyDescent="0.2">
      <c r="B28" s="91" t="s">
        <v>152</v>
      </c>
      <c r="C28" s="87" t="s">
        <v>14</v>
      </c>
      <c r="D28" s="88">
        <v>4</v>
      </c>
      <c r="E28" s="144"/>
      <c r="F28" s="88">
        <f>D28*E28</f>
        <v>0</v>
      </c>
    </row>
    <row r="29" spans="1:6" ht="15" customHeight="1" x14ac:dyDescent="0.2">
      <c r="B29" s="91" t="s">
        <v>153</v>
      </c>
      <c r="C29" s="87" t="s">
        <v>14</v>
      </c>
      <c r="D29" s="88">
        <v>2</v>
      </c>
      <c r="E29" s="144"/>
      <c r="F29" s="88">
        <f t="shared" ref="F29:F38" si="0">D29*E29</f>
        <v>0</v>
      </c>
    </row>
    <row r="30" spans="1:6" ht="15" customHeight="1" x14ac:dyDescent="0.2">
      <c r="B30" s="91" t="s">
        <v>154</v>
      </c>
      <c r="C30" s="87" t="s">
        <v>14</v>
      </c>
      <c r="D30" s="88">
        <v>2</v>
      </c>
      <c r="E30" s="144"/>
      <c r="F30" s="88">
        <f t="shared" si="0"/>
        <v>0</v>
      </c>
    </row>
    <row r="31" spans="1:6" ht="15" customHeight="1" x14ac:dyDescent="0.2">
      <c r="B31" s="91" t="s">
        <v>155</v>
      </c>
      <c r="C31" s="87" t="s">
        <v>14</v>
      </c>
      <c r="D31" s="88">
        <v>1</v>
      </c>
      <c r="E31" s="144"/>
      <c r="F31" s="88">
        <f t="shared" si="0"/>
        <v>0</v>
      </c>
    </row>
    <row r="32" spans="1:6" ht="15" customHeight="1" x14ac:dyDescent="0.2">
      <c r="B32" s="91" t="s">
        <v>156</v>
      </c>
      <c r="C32" s="87" t="s">
        <v>1</v>
      </c>
      <c r="D32" s="88">
        <v>1</v>
      </c>
      <c r="E32" s="144"/>
      <c r="F32" s="88">
        <f t="shared" si="0"/>
        <v>0</v>
      </c>
    </row>
    <row r="34" spans="1:6" ht="43.5" customHeight="1" x14ac:dyDescent="0.2">
      <c r="A34" s="85" t="s">
        <v>12</v>
      </c>
      <c r="B34" s="91" t="s">
        <v>157</v>
      </c>
    </row>
    <row r="35" spans="1:6" ht="15" customHeight="1" x14ac:dyDescent="0.2">
      <c r="B35" s="91" t="s">
        <v>158</v>
      </c>
      <c r="C35" s="87" t="s">
        <v>91</v>
      </c>
      <c r="D35" s="88">
        <v>24</v>
      </c>
      <c r="E35" s="144"/>
      <c r="F35" s="88">
        <f t="shared" si="0"/>
        <v>0</v>
      </c>
    </row>
    <row r="36" spans="1:6" ht="15" customHeight="1" x14ac:dyDescent="0.2">
      <c r="B36" s="91" t="s">
        <v>159</v>
      </c>
      <c r="C36" s="87" t="s">
        <v>91</v>
      </c>
      <c r="D36" s="88">
        <v>18</v>
      </c>
      <c r="E36" s="144"/>
      <c r="F36" s="88">
        <f t="shared" si="0"/>
        <v>0</v>
      </c>
    </row>
    <row r="37" spans="1:6" ht="15" customHeight="1" x14ac:dyDescent="0.2">
      <c r="B37" s="91" t="s">
        <v>160</v>
      </c>
      <c r="C37" s="87" t="s">
        <v>91</v>
      </c>
      <c r="D37" s="88">
        <v>16</v>
      </c>
      <c r="E37" s="144"/>
      <c r="F37" s="88">
        <f t="shared" si="0"/>
        <v>0</v>
      </c>
    </row>
    <row r="38" spans="1:6" ht="15" customHeight="1" x14ac:dyDescent="0.2">
      <c r="B38" s="91" t="s">
        <v>161</v>
      </c>
      <c r="C38" s="87" t="s">
        <v>91</v>
      </c>
      <c r="D38" s="88">
        <v>12</v>
      </c>
      <c r="E38" s="144"/>
      <c r="F38" s="88">
        <f t="shared" si="0"/>
        <v>0</v>
      </c>
    </row>
    <row r="40" spans="1:6" ht="43.5" customHeight="1" x14ac:dyDescent="0.2">
      <c r="A40" s="85" t="s">
        <v>13</v>
      </c>
      <c r="B40" s="91" t="s">
        <v>162</v>
      </c>
    </row>
    <row r="41" spans="1:6" ht="15" customHeight="1" x14ac:dyDescent="0.2">
      <c r="B41" s="91" t="s">
        <v>163</v>
      </c>
      <c r="C41" s="87" t="s">
        <v>14</v>
      </c>
      <c r="D41" s="88">
        <v>28</v>
      </c>
      <c r="E41" s="144"/>
      <c r="F41" s="88">
        <f>D41*E41</f>
        <v>0</v>
      </c>
    </row>
    <row r="42" spans="1:6" ht="15" customHeight="1" x14ac:dyDescent="0.2">
      <c r="B42" s="91" t="s">
        <v>164</v>
      </c>
      <c r="C42" s="87" t="s">
        <v>14</v>
      </c>
      <c r="D42" s="88">
        <v>34</v>
      </c>
      <c r="E42" s="144"/>
      <c r="F42" s="88">
        <f t="shared" ref="F42:F44" si="1">D42*E42</f>
        <v>0</v>
      </c>
    </row>
    <row r="43" spans="1:6" ht="15" customHeight="1" x14ac:dyDescent="0.2">
      <c r="B43" s="91" t="s">
        <v>165</v>
      </c>
      <c r="C43" s="87" t="s">
        <v>14</v>
      </c>
      <c r="D43" s="88">
        <v>28</v>
      </c>
      <c r="E43" s="144"/>
      <c r="F43" s="88">
        <f t="shared" si="1"/>
        <v>0</v>
      </c>
    </row>
    <row r="44" spans="1:6" ht="15" customHeight="1" x14ac:dyDescent="0.2">
      <c r="B44" s="91" t="s">
        <v>166</v>
      </c>
      <c r="C44" s="87" t="s">
        <v>14</v>
      </c>
      <c r="D44" s="88">
        <v>34</v>
      </c>
      <c r="E44" s="144"/>
      <c r="F44" s="88">
        <f t="shared" si="1"/>
        <v>0</v>
      </c>
    </row>
    <row r="46" spans="1:6" ht="72" customHeight="1" x14ac:dyDescent="0.2">
      <c r="A46" s="85" t="s">
        <v>24</v>
      </c>
      <c r="B46" s="91" t="s">
        <v>167</v>
      </c>
      <c r="C46" s="87" t="s">
        <v>1</v>
      </c>
      <c r="D46" s="88">
        <v>20</v>
      </c>
      <c r="E46" s="144"/>
      <c r="F46" s="88">
        <f>D46*E46</f>
        <v>0</v>
      </c>
    </row>
    <row r="48" spans="1:6" ht="30" customHeight="1" x14ac:dyDescent="0.2">
      <c r="A48" s="85" t="s">
        <v>33</v>
      </c>
      <c r="B48" s="91" t="s">
        <v>168</v>
      </c>
      <c r="C48" s="87" t="s">
        <v>1</v>
      </c>
      <c r="D48" s="88">
        <v>1</v>
      </c>
      <c r="E48" s="144"/>
      <c r="F48" s="88">
        <f>D48*E48</f>
        <v>0</v>
      </c>
    </row>
    <row r="50" spans="1:6" ht="29.25" customHeight="1" x14ac:dyDescent="0.2">
      <c r="A50" s="85" t="s">
        <v>34</v>
      </c>
      <c r="B50" s="91" t="s">
        <v>169</v>
      </c>
      <c r="C50" s="87" t="s">
        <v>1</v>
      </c>
      <c r="D50" s="88">
        <v>1</v>
      </c>
      <c r="E50" s="144"/>
      <c r="F50" s="88">
        <f>D50*E50</f>
        <v>0</v>
      </c>
    </row>
    <row r="52" spans="1:6" ht="30" customHeight="1" x14ac:dyDescent="0.2">
      <c r="A52" s="85" t="s">
        <v>35</v>
      </c>
      <c r="B52" s="91" t="s">
        <v>170</v>
      </c>
      <c r="C52" s="87" t="s">
        <v>1</v>
      </c>
      <c r="D52" s="88">
        <v>1</v>
      </c>
      <c r="E52" s="144"/>
      <c r="F52" s="88">
        <f>D52*E52</f>
        <v>0</v>
      </c>
    </row>
    <row r="54" spans="1:6" s="95" customFormat="1" ht="15" customHeight="1" x14ac:dyDescent="0.25">
      <c r="A54" s="92"/>
      <c r="B54" s="90" t="s">
        <v>171</v>
      </c>
      <c r="C54" s="93"/>
      <c r="D54" s="94"/>
      <c r="E54" s="94"/>
      <c r="F54" s="94">
        <f>SUM(F7:F53)</f>
        <v>0</v>
      </c>
    </row>
    <row r="55" spans="1:6" ht="15" customHeight="1" x14ac:dyDescent="0.2">
      <c r="B55" s="90" t="s">
        <v>172</v>
      </c>
    </row>
    <row r="57" spans="1:6" ht="42.75" customHeight="1" x14ac:dyDescent="0.2">
      <c r="A57" s="85" t="s">
        <v>0</v>
      </c>
      <c r="B57" s="91" t="s">
        <v>173</v>
      </c>
      <c r="C57" s="87" t="s">
        <v>121</v>
      </c>
      <c r="D57" s="88">
        <v>1.5</v>
      </c>
      <c r="E57" s="144"/>
      <c r="F57" s="88">
        <f>D57*E57</f>
        <v>0</v>
      </c>
    </row>
    <row r="59" spans="1:6" ht="43.5" customHeight="1" x14ac:dyDescent="0.2">
      <c r="A59" s="85" t="s">
        <v>2</v>
      </c>
      <c r="B59" s="91" t="s">
        <v>174</v>
      </c>
      <c r="C59" s="87" t="s">
        <v>1</v>
      </c>
      <c r="D59" s="88">
        <v>1</v>
      </c>
      <c r="E59" s="144"/>
      <c r="F59" s="88">
        <f>D59*E59</f>
        <v>0</v>
      </c>
    </row>
    <row r="61" spans="1:6" ht="43.5" customHeight="1" x14ac:dyDescent="0.2">
      <c r="A61" s="85" t="s">
        <v>3</v>
      </c>
      <c r="B61" s="91" t="s">
        <v>175</v>
      </c>
      <c r="C61" s="87" t="s">
        <v>123</v>
      </c>
      <c r="D61" s="88">
        <v>26</v>
      </c>
      <c r="E61" s="144"/>
      <c r="F61" s="88">
        <f>D61*E61</f>
        <v>0</v>
      </c>
    </row>
    <row r="63" spans="1:6" ht="43.5" customHeight="1" x14ac:dyDescent="0.2">
      <c r="A63" s="85" t="s">
        <v>4</v>
      </c>
      <c r="B63" s="91" t="s">
        <v>176</v>
      </c>
      <c r="C63" s="87" t="s">
        <v>123</v>
      </c>
      <c r="D63" s="88">
        <v>22</v>
      </c>
      <c r="E63" s="144"/>
      <c r="F63" s="88">
        <f>D63*E63</f>
        <v>0</v>
      </c>
    </row>
    <row r="65" spans="1:6" ht="58.5" customHeight="1" x14ac:dyDescent="0.2">
      <c r="A65" s="85" t="s">
        <v>5</v>
      </c>
      <c r="B65" s="91" t="s">
        <v>177</v>
      </c>
      <c r="C65" s="87" t="s">
        <v>123</v>
      </c>
      <c r="D65" s="88">
        <v>8</v>
      </c>
      <c r="E65" s="144"/>
      <c r="F65" s="88">
        <f>D65*E65</f>
        <v>0</v>
      </c>
    </row>
    <row r="67" spans="1:6" ht="43.5" customHeight="1" x14ac:dyDescent="0.2">
      <c r="A67" s="85" t="s">
        <v>6</v>
      </c>
      <c r="B67" s="91" t="s">
        <v>178</v>
      </c>
      <c r="C67" s="87" t="s">
        <v>1</v>
      </c>
      <c r="D67" s="88">
        <v>2</v>
      </c>
      <c r="E67" s="144"/>
      <c r="F67" s="88">
        <f>D67*E67</f>
        <v>0</v>
      </c>
    </row>
    <row r="69" spans="1:6" ht="130.5" customHeight="1" x14ac:dyDescent="0.2">
      <c r="A69" s="85" t="s">
        <v>7</v>
      </c>
      <c r="B69" s="91" t="s">
        <v>179</v>
      </c>
    </row>
    <row r="70" spans="1:6" ht="15" customHeight="1" x14ac:dyDescent="0.2">
      <c r="B70" s="91" t="s">
        <v>180</v>
      </c>
      <c r="C70" s="87" t="s">
        <v>123</v>
      </c>
      <c r="D70" s="88">
        <v>18</v>
      </c>
      <c r="E70" s="144"/>
      <c r="F70" s="88">
        <f>D70*E70</f>
        <v>0</v>
      </c>
    </row>
    <row r="71" spans="1:6" ht="15" customHeight="1" x14ac:dyDescent="0.2">
      <c r="B71" s="91" t="s">
        <v>49</v>
      </c>
      <c r="C71" s="87" t="s">
        <v>121</v>
      </c>
      <c r="D71" s="88">
        <v>160</v>
      </c>
      <c r="E71" s="144"/>
      <c r="F71" s="88">
        <f>D71*E71</f>
        <v>0</v>
      </c>
    </row>
    <row r="72" spans="1:6" ht="15" customHeight="1" x14ac:dyDescent="0.2">
      <c r="B72" s="91" t="s">
        <v>50</v>
      </c>
      <c r="C72" s="87" t="s">
        <v>51</v>
      </c>
      <c r="D72" s="88">
        <v>420</v>
      </c>
      <c r="E72" s="144"/>
      <c r="F72" s="88">
        <f>D72*E72</f>
        <v>0</v>
      </c>
    </row>
    <row r="73" spans="1:6" ht="15" customHeight="1" x14ac:dyDescent="0.2">
      <c r="B73" s="91" t="s">
        <v>181</v>
      </c>
      <c r="C73" s="87" t="s">
        <v>91</v>
      </c>
      <c r="D73" s="88">
        <v>18</v>
      </c>
      <c r="E73" s="144"/>
      <c r="F73" s="88">
        <f>D73*E73</f>
        <v>0</v>
      </c>
    </row>
    <row r="75" spans="1:6" ht="29.25" customHeight="1" x14ac:dyDescent="0.2">
      <c r="A75" s="85" t="s">
        <v>8</v>
      </c>
      <c r="B75" s="91" t="s">
        <v>182</v>
      </c>
      <c r="C75" s="87" t="s">
        <v>121</v>
      </c>
      <c r="D75" s="88">
        <v>230</v>
      </c>
      <c r="E75" s="144"/>
      <c r="F75" s="88">
        <f>D75*E75</f>
        <v>0</v>
      </c>
    </row>
    <row r="77" spans="1:6" ht="30" customHeight="1" x14ac:dyDescent="0.2">
      <c r="A77" s="85" t="s">
        <v>9</v>
      </c>
      <c r="B77" s="91" t="s">
        <v>183</v>
      </c>
      <c r="C77" s="87" t="s">
        <v>1</v>
      </c>
      <c r="D77" s="88">
        <v>1</v>
      </c>
      <c r="E77" s="144"/>
      <c r="F77" s="88">
        <f>D77*E77</f>
        <v>0</v>
      </c>
    </row>
    <row r="79" spans="1:6" ht="30" customHeight="1" x14ac:dyDescent="0.2">
      <c r="A79" s="85" t="s">
        <v>10</v>
      </c>
      <c r="B79" s="91" t="s">
        <v>184</v>
      </c>
      <c r="C79" s="87" t="s">
        <v>1</v>
      </c>
      <c r="D79" s="88">
        <v>1</v>
      </c>
      <c r="E79" s="144"/>
      <c r="F79" s="88">
        <f>D79*E79</f>
        <v>0</v>
      </c>
    </row>
    <row r="81" spans="1:6" s="95" customFormat="1" ht="15" customHeight="1" x14ac:dyDescent="0.25">
      <c r="A81" s="92"/>
      <c r="B81" s="90" t="s">
        <v>185</v>
      </c>
      <c r="C81" s="93"/>
      <c r="D81" s="94"/>
      <c r="E81" s="94"/>
      <c r="F81" s="94">
        <f>SUM(F57:F80)</f>
        <v>0</v>
      </c>
    </row>
    <row r="82" spans="1:6" ht="15" customHeight="1" x14ac:dyDescent="0.2">
      <c r="B82" s="96" t="s">
        <v>186</v>
      </c>
    </row>
    <row r="84" spans="1:6" ht="87" customHeight="1" x14ac:dyDescent="0.2">
      <c r="A84" s="137" t="s">
        <v>0</v>
      </c>
      <c r="B84" s="136" t="s">
        <v>187</v>
      </c>
    </row>
    <row r="85" spans="1:6" ht="43.5" customHeight="1" x14ac:dyDescent="0.2">
      <c r="A85" s="133"/>
      <c r="B85" s="136" t="s">
        <v>387</v>
      </c>
    </row>
    <row r="86" spans="1:6" ht="15" customHeight="1" x14ac:dyDescent="0.2">
      <c r="A86" s="133"/>
      <c r="B86" s="136" t="s">
        <v>188</v>
      </c>
    </row>
    <row r="87" spans="1:6" ht="43.5" customHeight="1" x14ac:dyDescent="0.2">
      <c r="A87" s="133"/>
      <c r="B87" s="136" t="s">
        <v>383</v>
      </c>
    </row>
    <row r="88" spans="1:6" ht="30" customHeight="1" x14ac:dyDescent="0.2">
      <c r="A88" s="133"/>
      <c r="B88" s="136" t="s">
        <v>189</v>
      </c>
    </row>
    <row r="89" spans="1:6" ht="30" customHeight="1" x14ac:dyDescent="0.2">
      <c r="A89" s="133"/>
      <c r="B89" s="136" t="s">
        <v>190</v>
      </c>
    </row>
    <row r="90" spans="1:6" ht="15" customHeight="1" x14ac:dyDescent="0.2">
      <c r="A90" s="133"/>
      <c r="B90" s="136" t="s">
        <v>191</v>
      </c>
    </row>
    <row r="91" spans="1:6" ht="30" customHeight="1" x14ac:dyDescent="0.2">
      <c r="A91" s="133"/>
      <c r="B91" s="136" t="s">
        <v>192</v>
      </c>
    </row>
    <row r="92" spans="1:6" ht="15" customHeight="1" x14ac:dyDescent="0.2">
      <c r="A92" s="133"/>
      <c r="B92" s="136" t="s">
        <v>193</v>
      </c>
    </row>
    <row r="93" spans="1:6" ht="15" customHeight="1" x14ac:dyDescent="0.2">
      <c r="A93" s="133"/>
      <c r="B93" s="136" t="s">
        <v>194</v>
      </c>
    </row>
    <row r="94" spans="1:6" ht="15" customHeight="1" x14ac:dyDescent="0.2">
      <c r="A94" s="133"/>
      <c r="B94" s="136" t="s">
        <v>195</v>
      </c>
    </row>
    <row r="95" spans="1:6" ht="15" customHeight="1" x14ac:dyDescent="0.2">
      <c r="A95" s="133"/>
      <c r="B95" s="136" t="s">
        <v>196</v>
      </c>
    </row>
    <row r="96" spans="1:6" ht="15" customHeight="1" x14ac:dyDescent="0.2">
      <c r="A96" s="133"/>
      <c r="B96" s="136" t="s">
        <v>385</v>
      </c>
    </row>
    <row r="97" spans="1:6" ht="30" customHeight="1" x14ac:dyDescent="0.2">
      <c r="A97" s="133"/>
      <c r="B97" s="136" t="s">
        <v>197</v>
      </c>
    </row>
    <row r="98" spans="1:6" ht="15" customHeight="1" x14ac:dyDescent="0.2">
      <c r="A98" s="133"/>
      <c r="B98" s="136" t="s">
        <v>384</v>
      </c>
    </row>
    <row r="99" spans="1:6" ht="15" customHeight="1" x14ac:dyDescent="0.2">
      <c r="A99" s="133"/>
      <c r="B99" s="136" t="s">
        <v>198</v>
      </c>
    </row>
    <row r="100" spans="1:6" ht="15" customHeight="1" x14ac:dyDescent="0.2">
      <c r="A100" s="133"/>
      <c r="B100" s="136" t="s">
        <v>199</v>
      </c>
    </row>
    <row r="101" spans="1:6" ht="15" customHeight="1" x14ac:dyDescent="0.2">
      <c r="A101" s="133"/>
      <c r="B101" s="136" t="s">
        <v>200</v>
      </c>
    </row>
    <row r="102" spans="1:6" ht="43.5" customHeight="1" x14ac:dyDescent="0.2">
      <c r="A102" s="133"/>
      <c r="B102" s="136" t="s">
        <v>386</v>
      </c>
    </row>
    <row r="103" spans="1:6" ht="30" customHeight="1" x14ac:dyDescent="0.2">
      <c r="A103" s="133"/>
      <c r="B103" s="136" t="s">
        <v>201</v>
      </c>
      <c r="C103" s="87" t="s">
        <v>1</v>
      </c>
      <c r="D103" s="88">
        <v>1</v>
      </c>
      <c r="E103" s="144"/>
      <c r="F103" s="88">
        <f>D103*E103</f>
        <v>0</v>
      </c>
    </row>
    <row r="105" spans="1:6" ht="43.5" customHeight="1" x14ac:dyDescent="0.2">
      <c r="A105" s="85" t="s">
        <v>2</v>
      </c>
      <c r="B105" s="91" t="s">
        <v>202</v>
      </c>
      <c r="C105" s="87" t="s">
        <v>43</v>
      </c>
      <c r="D105" s="88">
        <v>8</v>
      </c>
      <c r="E105" s="144"/>
      <c r="F105" s="88">
        <f>D105*E105</f>
        <v>0</v>
      </c>
    </row>
    <row r="107" spans="1:6" ht="43.5" customHeight="1" x14ac:dyDescent="0.2">
      <c r="A107" s="85" t="s">
        <v>3</v>
      </c>
      <c r="B107" s="91" t="s">
        <v>203</v>
      </c>
      <c r="C107" s="87" t="s">
        <v>1</v>
      </c>
      <c r="D107" s="88">
        <v>1</v>
      </c>
      <c r="E107" s="144"/>
      <c r="F107" s="88">
        <f>D107*E107</f>
        <v>0</v>
      </c>
    </row>
    <row r="109" spans="1:6" ht="30" customHeight="1" x14ac:dyDescent="0.2">
      <c r="A109" s="85" t="s">
        <v>4</v>
      </c>
      <c r="B109" s="97" t="s">
        <v>204</v>
      </c>
      <c r="C109" s="87" t="s">
        <v>1</v>
      </c>
      <c r="D109" s="88">
        <v>1</v>
      </c>
      <c r="E109" s="144"/>
      <c r="F109" s="88">
        <f>D109*E109</f>
        <v>0</v>
      </c>
    </row>
    <row r="111" spans="1:6" ht="30.75" customHeight="1" x14ac:dyDescent="0.2">
      <c r="A111" s="85" t="s">
        <v>5</v>
      </c>
      <c r="B111" s="97" t="s">
        <v>205</v>
      </c>
      <c r="C111" s="87" t="s">
        <v>14</v>
      </c>
      <c r="D111" s="88">
        <v>1</v>
      </c>
      <c r="E111" s="144"/>
      <c r="F111" s="88">
        <f>D111*E111</f>
        <v>0</v>
      </c>
    </row>
    <row r="112" spans="1:6" ht="30" customHeight="1" x14ac:dyDescent="0.2">
      <c r="A112" s="85" t="s">
        <v>6</v>
      </c>
      <c r="B112" s="97" t="s">
        <v>206</v>
      </c>
      <c r="C112" s="87" t="s">
        <v>1</v>
      </c>
      <c r="D112" s="88">
        <v>1</v>
      </c>
      <c r="E112" s="144"/>
      <c r="F112" s="88">
        <f>D112*E112</f>
        <v>0</v>
      </c>
    </row>
    <row r="114" spans="1:6" ht="30" customHeight="1" x14ac:dyDescent="0.2">
      <c r="A114" s="85" t="s">
        <v>7</v>
      </c>
      <c r="B114" s="91" t="s">
        <v>207</v>
      </c>
      <c r="C114" s="87" t="s">
        <v>14</v>
      </c>
      <c r="D114" s="88">
        <v>600</v>
      </c>
      <c r="E114" s="144"/>
      <c r="F114" s="88">
        <f>D114*E114</f>
        <v>0</v>
      </c>
    </row>
    <row r="116" spans="1:6" ht="30" customHeight="1" x14ac:dyDescent="0.2">
      <c r="A116" s="85" t="s">
        <v>8</v>
      </c>
      <c r="B116" s="91" t="s">
        <v>208</v>
      </c>
      <c r="C116" s="87" t="s">
        <v>1</v>
      </c>
      <c r="D116" s="88">
        <v>1</v>
      </c>
      <c r="E116" s="144"/>
      <c r="F116" s="88">
        <f>D116*E116</f>
        <v>0</v>
      </c>
    </row>
    <row r="118" spans="1:6" s="95" customFormat="1" ht="15" customHeight="1" x14ac:dyDescent="0.25">
      <c r="A118" s="92"/>
      <c r="B118" s="90" t="s">
        <v>209</v>
      </c>
      <c r="C118" s="93"/>
      <c r="D118" s="94"/>
      <c r="E118" s="94"/>
      <c r="F118" s="94">
        <f>SUM(F84:F116)</f>
        <v>0</v>
      </c>
    </row>
    <row r="119" spans="1:6" ht="15" customHeight="1" x14ac:dyDescent="0.2">
      <c r="B119" s="90" t="s">
        <v>210</v>
      </c>
    </row>
    <row r="121" spans="1:6" ht="43.5" customHeight="1" x14ac:dyDescent="0.2">
      <c r="A121" s="85" t="s">
        <v>0</v>
      </c>
      <c r="B121" s="91" t="s">
        <v>211</v>
      </c>
    </row>
    <row r="122" spans="1:6" ht="15" customHeight="1" x14ac:dyDescent="0.2">
      <c r="B122" s="91" t="s">
        <v>212</v>
      </c>
    </row>
    <row r="123" spans="1:6" ht="15" customHeight="1" x14ac:dyDescent="0.2">
      <c r="B123" s="91" t="s">
        <v>213</v>
      </c>
    </row>
    <row r="124" spans="1:6" ht="15" customHeight="1" x14ac:dyDescent="0.2">
      <c r="B124" s="91" t="s">
        <v>214</v>
      </c>
    </row>
    <row r="125" spans="1:6" ht="15" customHeight="1" x14ac:dyDescent="0.2">
      <c r="B125" s="91" t="s">
        <v>215</v>
      </c>
      <c r="C125" s="87" t="s">
        <v>1</v>
      </c>
      <c r="D125" s="88">
        <v>1</v>
      </c>
      <c r="E125" s="144"/>
      <c r="F125" s="88">
        <f>D125*E125</f>
        <v>0</v>
      </c>
    </row>
    <row r="127" spans="1:6" ht="45" customHeight="1" x14ac:dyDescent="0.2">
      <c r="A127" s="85" t="s">
        <v>2</v>
      </c>
      <c r="B127" s="91" t="s">
        <v>216</v>
      </c>
      <c r="C127" s="87" t="s">
        <v>1</v>
      </c>
      <c r="D127" s="88">
        <v>1</v>
      </c>
      <c r="E127" s="144"/>
      <c r="F127" s="88">
        <f>D127*E127</f>
        <v>0</v>
      </c>
    </row>
    <row r="129" spans="1:6" ht="28.5" customHeight="1" x14ac:dyDescent="0.2">
      <c r="A129" s="85" t="s">
        <v>3</v>
      </c>
      <c r="B129" s="91" t="s">
        <v>217</v>
      </c>
      <c r="C129" s="87" t="s">
        <v>14</v>
      </c>
      <c r="D129" s="88">
        <v>4</v>
      </c>
      <c r="E129" s="144"/>
      <c r="F129" s="88">
        <f>D129*E129</f>
        <v>0</v>
      </c>
    </row>
    <row r="131" spans="1:6" ht="30" customHeight="1" x14ac:dyDescent="0.2">
      <c r="A131" s="85" t="s">
        <v>4</v>
      </c>
      <c r="B131" s="97" t="s">
        <v>218</v>
      </c>
      <c r="C131" s="87" t="s">
        <v>14</v>
      </c>
      <c r="D131" s="88">
        <v>4</v>
      </c>
      <c r="E131" s="144"/>
      <c r="F131" s="88">
        <f>D131*E131</f>
        <v>0</v>
      </c>
    </row>
    <row r="133" spans="1:6" ht="30.75" customHeight="1" x14ac:dyDescent="0.2">
      <c r="A133" s="85" t="s">
        <v>5</v>
      </c>
      <c r="B133" s="91" t="s">
        <v>219</v>
      </c>
      <c r="C133" s="87" t="s">
        <v>14</v>
      </c>
      <c r="D133" s="88">
        <v>4</v>
      </c>
      <c r="E133" s="144"/>
      <c r="F133" s="88">
        <f>D133*E133</f>
        <v>0</v>
      </c>
    </row>
    <row r="135" spans="1:6" ht="43.5" customHeight="1" x14ac:dyDescent="0.2">
      <c r="A135" s="85" t="s">
        <v>6</v>
      </c>
      <c r="B135" s="91" t="s">
        <v>220</v>
      </c>
      <c r="C135" s="87" t="s">
        <v>91</v>
      </c>
      <c r="D135" s="88">
        <v>48</v>
      </c>
      <c r="E135" s="144"/>
      <c r="F135" s="88">
        <f>D135*E135</f>
        <v>0</v>
      </c>
    </row>
    <row r="137" spans="1:6" ht="43.5" customHeight="1" x14ac:dyDescent="0.2">
      <c r="A137" s="85" t="s">
        <v>7</v>
      </c>
      <c r="B137" s="91" t="s">
        <v>221</v>
      </c>
      <c r="C137" s="87" t="s">
        <v>14</v>
      </c>
      <c r="D137" s="88">
        <v>2</v>
      </c>
      <c r="E137" s="144"/>
      <c r="F137" s="88">
        <f>D137*E137</f>
        <v>0</v>
      </c>
    </row>
    <row r="139" spans="1:6" ht="43.5" customHeight="1" x14ac:dyDescent="0.2">
      <c r="A139" s="85" t="s">
        <v>8</v>
      </c>
      <c r="B139" s="91" t="s">
        <v>222</v>
      </c>
      <c r="C139" s="87" t="s">
        <v>14</v>
      </c>
      <c r="D139" s="88">
        <v>10</v>
      </c>
      <c r="E139" s="144"/>
      <c r="F139" s="88">
        <f>D139*E139</f>
        <v>0</v>
      </c>
    </row>
    <row r="141" spans="1:6" ht="43.5" customHeight="1" x14ac:dyDescent="0.2">
      <c r="A141" s="85" t="s">
        <v>9</v>
      </c>
      <c r="B141" s="91" t="s">
        <v>223</v>
      </c>
      <c r="C141" s="87" t="s">
        <v>1</v>
      </c>
      <c r="D141" s="88">
        <v>1</v>
      </c>
      <c r="E141" s="144"/>
      <c r="F141" s="88">
        <f>D141*E141</f>
        <v>0</v>
      </c>
    </row>
    <row r="143" spans="1:6" ht="43.5" customHeight="1" x14ac:dyDescent="0.2">
      <c r="A143" s="85" t="s">
        <v>10</v>
      </c>
      <c r="B143" s="98" t="s">
        <v>224</v>
      </c>
    </row>
    <row r="144" spans="1:6" ht="15" customHeight="1" x14ac:dyDescent="0.2">
      <c r="B144" s="91" t="s">
        <v>159</v>
      </c>
      <c r="C144" s="87" t="s">
        <v>91</v>
      </c>
      <c r="D144" s="88">
        <v>30</v>
      </c>
      <c r="E144" s="144"/>
      <c r="F144" s="88">
        <f>D144*E144</f>
        <v>0</v>
      </c>
    </row>
    <row r="145" spans="1:6" ht="15" customHeight="1" x14ac:dyDescent="0.2">
      <c r="B145" s="91" t="s">
        <v>161</v>
      </c>
      <c r="C145" s="87" t="s">
        <v>91</v>
      </c>
      <c r="D145" s="88">
        <v>24</v>
      </c>
      <c r="E145" s="144"/>
      <c r="F145" s="88">
        <f t="shared" ref="F145:F147" si="2">D145*E145</f>
        <v>0</v>
      </c>
    </row>
    <row r="146" spans="1:6" ht="15" customHeight="1" x14ac:dyDescent="0.2">
      <c r="B146" s="91" t="s">
        <v>225</v>
      </c>
      <c r="C146" s="87" t="s">
        <v>91</v>
      </c>
      <c r="D146" s="88">
        <v>12</v>
      </c>
      <c r="E146" s="144"/>
      <c r="F146" s="88">
        <f t="shared" si="2"/>
        <v>0</v>
      </c>
    </row>
    <row r="147" spans="1:6" ht="15" customHeight="1" x14ac:dyDescent="0.2">
      <c r="B147" s="91" t="s">
        <v>226</v>
      </c>
      <c r="C147" s="87" t="s">
        <v>91</v>
      </c>
      <c r="D147" s="88">
        <v>60</v>
      </c>
      <c r="E147" s="144"/>
      <c r="F147" s="88">
        <f t="shared" si="2"/>
        <v>0</v>
      </c>
    </row>
    <row r="149" spans="1:6" ht="30" customHeight="1" x14ac:dyDescent="0.2">
      <c r="A149" s="85" t="s">
        <v>11</v>
      </c>
      <c r="B149" s="91" t="s">
        <v>227</v>
      </c>
    </row>
    <row r="150" spans="1:6" ht="15" customHeight="1" x14ac:dyDescent="0.2">
      <c r="B150" s="91" t="s">
        <v>159</v>
      </c>
      <c r="C150" s="87" t="s">
        <v>14</v>
      </c>
      <c r="D150" s="88">
        <v>12</v>
      </c>
      <c r="E150" s="144"/>
      <c r="F150" s="88">
        <f>D150*E150</f>
        <v>0</v>
      </c>
    </row>
    <row r="151" spans="1:6" ht="15" customHeight="1" x14ac:dyDescent="0.2">
      <c r="B151" s="91" t="s">
        <v>161</v>
      </c>
      <c r="C151" s="87" t="s">
        <v>14</v>
      </c>
      <c r="D151" s="88">
        <v>16</v>
      </c>
      <c r="E151" s="144"/>
      <c r="F151" s="88">
        <f>D151*E151</f>
        <v>0</v>
      </c>
    </row>
    <row r="152" spans="1:6" ht="30" customHeight="1" x14ac:dyDescent="0.2">
      <c r="A152" s="85" t="s">
        <v>12</v>
      </c>
      <c r="B152" s="99" t="s">
        <v>228</v>
      </c>
    </row>
    <row r="153" spans="1:6" ht="15" customHeight="1" x14ac:dyDescent="0.2">
      <c r="B153" s="91" t="s">
        <v>159</v>
      </c>
      <c r="C153" s="87" t="s">
        <v>91</v>
      </c>
      <c r="D153" s="88">
        <v>30</v>
      </c>
      <c r="E153" s="144"/>
      <c r="F153" s="88">
        <f>D153*E153</f>
        <v>0</v>
      </c>
    </row>
    <row r="154" spans="1:6" ht="15" customHeight="1" x14ac:dyDescent="0.2">
      <c r="B154" s="91" t="s">
        <v>161</v>
      </c>
      <c r="C154" s="87" t="s">
        <v>91</v>
      </c>
      <c r="D154" s="88">
        <v>24</v>
      </c>
      <c r="E154" s="144"/>
      <c r="F154" s="88">
        <f t="shared" ref="F154:F156" si="3">D154*E154</f>
        <v>0</v>
      </c>
    </row>
    <row r="155" spans="1:6" ht="15" customHeight="1" x14ac:dyDescent="0.2">
      <c r="B155" s="91" t="s">
        <v>225</v>
      </c>
      <c r="C155" s="87" t="s">
        <v>91</v>
      </c>
      <c r="D155" s="88">
        <v>12</v>
      </c>
      <c r="E155" s="144"/>
      <c r="F155" s="88">
        <f t="shared" si="3"/>
        <v>0</v>
      </c>
    </row>
    <row r="156" spans="1:6" ht="15" customHeight="1" x14ac:dyDescent="0.2">
      <c r="B156" s="91" t="s">
        <v>226</v>
      </c>
      <c r="C156" s="87" t="s">
        <v>91</v>
      </c>
      <c r="D156" s="88">
        <v>60</v>
      </c>
      <c r="E156" s="144"/>
      <c r="F156" s="88">
        <f t="shared" si="3"/>
        <v>0</v>
      </c>
    </row>
    <row r="158" spans="1:6" ht="30" customHeight="1" x14ac:dyDescent="0.2">
      <c r="A158" s="85" t="s">
        <v>13</v>
      </c>
      <c r="B158" s="99" t="s">
        <v>229</v>
      </c>
    </row>
    <row r="159" spans="1:6" ht="15" customHeight="1" x14ac:dyDescent="0.2">
      <c r="B159" s="91" t="s">
        <v>159</v>
      </c>
      <c r="C159" s="87" t="s">
        <v>14</v>
      </c>
      <c r="D159" s="88">
        <v>4</v>
      </c>
      <c r="E159" s="144"/>
      <c r="F159" s="88">
        <f>D159*E159</f>
        <v>0</v>
      </c>
    </row>
    <row r="160" spans="1:6" ht="15" customHeight="1" x14ac:dyDescent="0.2">
      <c r="B160" s="91" t="s">
        <v>230</v>
      </c>
      <c r="C160" s="87" t="s">
        <v>14</v>
      </c>
      <c r="D160" s="88">
        <v>4</v>
      </c>
      <c r="E160" s="144"/>
      <c r="F160" s="88">
        <f t="shared" ref="F160:F162" si="4">D160*E160</f>
        <v>0</v>
      </c>
    </row>
    <row r="161" spans="1:6" ht="15" customHeight="1" x14ac:dyDescent="0.2">
      <c r="B161" s="91" t="s">
        <v>231</v>
      </c>
      <c r="C161" s="87" t="s">
        <v>14</v>
      </c>
      <c r="D161" s="88">
        <v>2</v>
      </c>
      <c r="E161" s="144"/>
      <c r="F161" s="88">
        <f t="shared" si="4"/>
        <v>0</v>
      </c>
    </row>
    <row r="162" spans="1:6" ht="15" customHeight="1" x14ac:dyDescent="0.2">
      <c r="B162" s="91" t="s">
        <v>232</v>
      </c>
      <c r="C162" s="87" t="s">
        <v>14</v>
      </c>
      <c r="D162" s="88">
        <v>2</v>
      </c>
      <c r="E162" s="144"/>
      <c r="F162" s="88">
        <f t="shared" si="4"/>
        <v>0</v>
      </c>
    </row>
    <row r="164" spans="1:6" ht="30" customHeight="1" x14ac:dyDescent="0.2">
      <c r="A164" s="85" t="s">
        <v>24</v>
      </c>
      <c r="B164" s="91" t="s">
        <v>233</v>
      </c>
    </row>
    <row r="165" spans="1:6" ht="15" customHeight="1" x14ac:dyDescent="0.2">
      <c r="B165" s="91" t="s">
        <v>234</v>
      </c>
      <c r="C165" s="87" t="s">
        <v>14</v>
      </c>
      <c r="D165" s="88">
        <v>2</v>
      </c>
      <c r="E165" s="144"/>
      <c r="F165" s="88">
        <f>D165*E165</f>
        <v>0</v>
      </c>
    </row>
    <row r="166" spans="1:6" ht="15" customHeight="1" x14ac:dyDescent="0.2">
      <c r="B166" s="91" t="s">
        <v>235</v>
      </c>
      <c r="C166" s="87" t="s">
        <v>14</v>
      </c>
      <c r="D166" s="88">
        <v>6</v>
      </c>
      <c r="E166" s="144"/>
      <c r="F166" s="88">
        <f>D166*E166</f>
        <v>0</v>
      </c>
    </row>
    <row r="168" spans="1:6" ht="30" customHeight="1" x14ac:dyDescent="0.2">
      <c r="A168" s="85" t="s">
        <v>33</v>
      </c>
      <c r="B168" s="97" t="s">
        <v>236</v>
      </c>
      <c r="C168" s="87" t="s">
        <v>1</v>
      </c>
      <c r="D168" s="88">
        <v>1</v>
      </c>
      <c r="E168" s="144"/>
      <c r="F168" s="88">
        <f>D168*E168</f>
        <v>0</v>
      </c>
    </row>
    <row r="170" spans="1:6" ht="30" customHeight="1" x14ac:dyDescent="0.2">
      <c r="A170" s="85" t="s">
        <v>34</v>
      </c>
      <c r="B170" s="91" t="s">
        <v>237</v>
      </c>
      <c r="C170" s="87" t="s">
        <v>1</v>
      </c>
      <c r="D170" s="88">
        <v>1</v>
      </c>
      <c r="E170" s="144"/>
      <c r="F170" s="88">
        <f>D170*E170</f>
        <v>0</v>
      </c>
    </row>
    <row r="172" spans="1:6" ht="43.5" customHeight="1" x14ac:dyDescent="0.2">
      <c r="A172" s="85" t="s">
        <v>35</v>
      </c>
      <c r="B172" s="91" t="s">
        <v>238</v>
      </c>
      <c r="C172" s="87" t="s">
        <v>1</v>
      </c>
      <c r="D172" s="88">
        <v>1</v>
      </c>
      <c r="E172" s="144"/>
      <c r="F172" s="88">
        <f>D172*E172</f>
        <v>0</v>
      </c>
    </row>
    <row r="174" spans="1:6" ht="30" customHeight="1" x14ac:dyDescent="0.2">
      <c r="A174" s="85" t="s">
        <v>36</v>
      </c>
      <c r="B174" s="91" t="s">
        <v>239</v>
      </c>
    </row>
    <row r="175" spans="1:6" ht="15" customHeight="1" x14ac:dyDescent="0.2">
      <c r="B175" s="91" t="s">
        <v>159</v>
      </c>
      <c r="C175" s="87" t="s">
        <v>14</v>
      </c>
      <c r="D175" s="88">
        <v>6</v>
      </c>
      <c r="E175" s="144"/>
      <c r="F175" s="88">
        <f>D175*E175</f>
        <v>0</v>
      </c>
    </row>
    <row r="176" spans="1:6" ht="15" customHeight="1" x14ac:dyDescent="0.2">
      <c r="B176" s="91" t="s">
        <v>240</v>
      </c>
      <c r="C176" s="87" t="s">
        <v>14</v>
      </c>
      <c r="D176" s="88">
        <v>4</v>
      </c>
      <c r="E176" s="144"/>
      <c r="F176" s="88">
        <f>D176*E176</f>
        <v>0</v>
      </c>
    </row>
    <row r="178" spans="1:6" ht="30" customHeight="1" x14ac:dyDescent="0.2">
      <c r="A178" s="85" t="s">
        <v>37</v>
      </c>
      <c r="B178" s="97" t="s">
        <v>241</v>
      </c>
    </row>
    <row r="179" spans="1:6" ht="15" customHeight="1" x14ac:dyDescent="0.2">
      <c r="B179" s="91" t="s">
        <v>159</v>
      </c>
      <c r="C179" s="87" t="s">
        <v>14</v>
      </c>
      <c r="D179" s="88">
        <v>2</v>
      </c>
      <c r="E179" s="144"/>
      <c r="F179" s="88">
        <f>D179*E179</f>
        <v>0</v>
      </c>
    </row>
    <row r="181" spans="1:6" ht="30" customHeight="1" x14ac:dyDescent="0.2">
      <c r="A181" s="85" t="s">
        <v>38</v>
      </c>
      <c r="B181" s="91" t="s">
        <v>242</v>
      </c>
      <c r="C181" s="87" t="s">
        <v>243</v>
      </c>
      <c r="D181" s="88">
        <v>180</v>
      </c>
      <c r="E181" s="144"/>
      <c r="F181" s="88">
        <f>D181*E181</f>
        <v>0</v>
      </c>
    </row>
    <row r="183" spans="1:6" ht="72" customHeight="1" x14ac:dyDescent="0.2">
      <c r="A183" s="85" t="s">
        <v>39</v>
      </c>
      <c r="B183" s="97" t="s">
        <v>244</v>
      </c>
      <c r="C183" s="87" t="s">
        <v>1</v>
      </c>
      <c r="D183" s="88">
        <v>62</v>
      </c>
      <c r="E183" s="144"/>
      <c r="F183" s="88">
        <f>D183*E183</f>
        <v>0</v>
      </c>
    </row>
    <row r="185" spans="1:6" ht="31.5" customHeight="1" x14ac:dyDescent="0.2">
      <c r="A185" s="85" t="s">
        <v>44</v>
      </c>
      <c r="B185" s="97" t="s">
        <v>245</v>
      </c>
      <c r="C185" s="87" t="s">
        <v>14</v>
      </c>
      <c r="D185" s="88">
        <v>62</v>
      </c>
      <c r="E185" s="144"/>
      <c r="F185" s="88">
        <f>D185*E185</f>
        <v>0</v>
      </c>
    </row>
    <row r="186" spans="1:6" ht="30" customHeight="1" x14ac:dyDescent="0.2">
      <c r="A186" s="85" t="s">
        <v>60</v>
      </c>
      <c r="B186" s="97" t="s">
        <v>246</v>
      </c>
      <c r="C186" s="87" t="s">
        <v>14</v>
      </c>
      <c r="D186" s="88">
        <v>62</v>
      </c>
      <c r="E186" s="144"/>
      <c r="F186" s="88">
        <f>D186*E186</f>
        <v>0</v>
      </c>
    </row>
    <row r="188" spans="1:6" ht="42.75" customHeight="1" x14ac:dyDescent="0.2">
      <c r="A188" s="85" t="s">
        <v>62</v>
      </c>
      <c r="B188" s="97" t="s">
        <v>247</v>
      </c>
      <c r="C188" s="87" t="s">
        <v>1</v>
      </c>
      <c r="D188" s="88">
        <v>1</v>
      </c>
      <c r="E188" s="144"/>
      <c r="F188" s="88">
        <f t="shared" ref="F188:F200" si="5">D188*E188</f>
        <v>0</v>
      </c>
    </row>
    <row r="190" spans="1:6" ht="43.5" customHeight="1" x14ac:dyDescent="0.2">
      <c r="A190" s="85" t="s">
        <v>103</v>
      </c>
      <c r="B190" s="97" t="s">
        <v>248</v>
      </c>
      <c r="C190" s="87" t="s">
        <v>1</v>
      </c>
      <c r="D190" s="88">
        <v>1</v>
      </c>
      <c r="E190" s="144"/>
      <c r="F190" s="88">
        <f t="shared" si="5"/>
        <v>0</v>
      </c>
    </row>
    <row r="192" spans="1:6" ht="30" customHeight="1" x14ac:dyDescent="0.2">
      <c r="A192" s="85" t="s">
        <v>104</v>
      </c>
      <c r="B192" s="97" t="s">
        <v>249</v>
      </c>
      <c r="C192" s="87" t="s">
        <v>1</v>
      </c>
      <c r="D192" s="88">
        <v>1</v>
      </c>
      <c r="E192" s="144"/>
      <c r="F192" s="88">
        <f t="shared" si="5"/>
        <v>0</v>
      </c>
    </row>
    <row r="194" spans="1:6" ht="30" customHeight="1" x14ac:dyDescent="0.2">
      <c r="A194" s="85" t="s">
        <v>105</v>
      </c>
      <c r="B194" s="97" t="s">
        <v>250</v>
      </c>
      <c r="C194" s="87" t="s">
        <v>1</v>
      </c>
      <c r="D194" s="88">
        <v>1</v>
      </c>
      <c r="E194" s="144"/>
      <c r="F194" s="88">
        <f>D194*E194</f>
        <v>0</v>
      </c>
    </row>
    <row r="195" spans="1:6" ht="15.75" customHeight="1" x14ac:dyDescent="0.2">
      <c r="B195" s="97"/>
    </row>
    <row r="196" spans="1:6" ht="30" customHeight="1" x14ac:dyDescent="0.2">
      <c r="A196" s="85" t="s">
        <v>251</v>
      </c>
      <c r="B196" s="97" t="s">
        <v>205</v>
      </c>
      <c r="C196" s="87" t="s">
        <v>1</v>
      </c>
      <c r="D196" s="88">
        <v>1</v>
      </c>
      <c r="E196" s="144"/>
      <c r="F196" s="88">
        <f>D196*E196</f>
        <v>0</v>
      </c>
    </row>
    <row r="198" spans="1:6" ht="30" customHeight="1" x14ac:dyDescent="0.2">
      <c r="A198" s="85" t="s">
        <v>252</v>
      </c>
      <c r="B198" s="97" t="s">
        <v>253</v>
      </c>
      <c r="C198" s="87" t="s">
        <v>1</v>
      </c>
      <c r="D198" s="88">
        <v>1</v>
      </c>
      <c r="E198" s="144"/>
      <c r="F198" s="88">
        <f>D198*E198</f>
        <v>0</v>
      </c>
    </row>
    <row r="200" spans="1:6" ht="30" customHeight="1" x14ac:dyDescent="0.2">
      <c r="A200" s="85" t="s">
        <v>254</v>
      </c>
      <c r="B200" s="97" t="s">
        <v>255</v>
      </c>
      <c r="C200" s="87" t="s">
        <v>1</v>
      </c>
      <c r="D200" s="88">
        <v>1</v>
      </c>
      <c r="E200" s="144"/>
      <c r="F200" s="88">
        <f t="shared" si="5"/>
        <v>0</v>
      </c>
    </row>
    <row r="202" spans="1:6" s="95" customFormat="1" ht="15" customHeight="1" x14ac:dyDescent="0.25">
      <c r="A202" s="92"/>
      <c r="B202" s="100" t="s">
        <v>256</v>
      </c>
      <c r="C202" s="93"/>
      <c r="D202" s="94"/>
      <c r="E202" s="94"/>
      <c r="F202" s="94">
        <f>SUM(F121:F201)</f>
        <v>0</v>
      </c>
    </row>
    <row r="203" spans="1:6" ht="15" customHeight="1" x14ac:dyDescent="0.2">
      <c r="B203" s="90" t="s">
        <v>257</v>
      </c>
    </row>
    <row r="205" spans="1:6" ht="56.25" customHeight="1" x14ac:dyDescent="0.2">
      <c r="A205" s="85" t="s">
        <v>0</v>
      </c>
      <c r="B205" s="91" t="s">
        <v>258</v>
      </c>
      <c r="C205" s="87" t="s">
        <v>1</v>
      </c>
      <c r="D205" s="88">
        <v>1</v>
      </c>
      <c r="E205" s="144"/>
      <c r="F205" s="88">
        <f>D205*E205</f>
        <v>0</v>
      </c>
    </row>
    <row r="207" spans="1:6" ht="30" customHeight="1" x14ac:dyDescent="0.2">
      <c r="A207" s="85" t="s">
        <v>2</v>
      </c>
      <c r="B207" s="101" t="s">
        <v>259</v>
      </c>
      <c r="C207" s="87" t="s">
        <v>1</v>
      </c>
      <c r="D207" s="88">
        <v>1</v>
      </c>
      <c r="E207" s="144"/>
      <c r="F207" s="88">
        <f>D207*E207</f>
        <v>0</v>
      </c>
    </row>
    <row r="209" spans="1:6" s="95" customFormat="1" ht="15" customHeight="1" x14ac:dyDescent="0.25">
      <c r="A209" s="92"/>
      <c r="B209" s="90" t="s">
        <v>260</v>
      </c>
      <c r="C209" s="93"/>
      <c r="D209" s="94"/>
      <c r="E209" s="94"/>
      <c r="F209" s="94">
        <f>SUM(F205:F208)</f>
        <v>0</v>
      </c>
    </row>
    <row r="210" spans="1:6" ht="24" customHeight="1" x14ac:dyDescent="0.2">
      <c r="B210" s="102" t="s">
        <v>261</v>
      </c>
    </row>
    <row r="213" spans="1:6" s="95" customFormat="1" ht="15" customHeight="1" x14ac:dyDescent="0.25">
      <c r="A213" s="92" t="s">
        <v>17</v>
      </c>
      <c r="B213" s="90" t="s">
        <v>262</v>
      </c>
      <c r="C213" s="103"/>
      <c r="D213" s="104"/>
      <c r="E213" s="104" t="s">
        <v>120</v>
      </c>
      <c r="F213" s="104">
        <f>F54</f>
        <v>0</v>
      </c>
    </row>
    <row r="214" spans="1:6" s="95" customFormat="1" ht="15" customHeight="1" x14ac:dyDescent="0.25">
      <c r="A214" s="92"/>
      <c r="B214" s="90"/>
      <c r="C214" s="103"/>
      <c r="D214" s="104"/>
      <c r="E214" s="104"/>
      <c r="F214" s="104"/>
    </row>
    <row r="215" spans="1:6" s="95" customFormat="1" ht="15" customHeight="1" x14ac:dyDescent="0.25">
      <c r="A215" s="92" t="s">
        <v>26</v>
      </c>
      <c r="B215" s="90" t="s">
        <v>263</v>
      </c>
      <c r="C215" s="103"/>
      <c r="D215" s="104"/>
      <c r="E215" s="104" t="s">
        <v>120</v>
      </c>
      <c r="F215" s="104">
        <f>F81</f>
        <v>0</v>
      </c>
    </row>
    <row r="216" spans="1:6" s="95" customFormat="1" ht="15" customHeight="1" x14ac:dyDescent="0.25">
      <c r="A216" s="92"/>
      <c r="B216" s="90"/>
      <c r="C216" s="103"/>
      <c r="D216" s="104"/>
      <c r="E216" s="104"/>
      <c r="F216" s="104"/>
    </row>
    <row r="217" spans="1:6" s="95" customFormat="1" ht="15" customHeight="1" x14ac:dyDescent="0.25">
      <c r="A217" s="92" t="s">
        <v>28</v>
      </c>
      <c r="B217" s="90" t="s">
        <v>264</v>
      </c>
      <c r="C217" s="103"/>
      <c r="D217" s="104"/>
      <c r="E217" s="104" t="s">
        <v>120</v>
      </c>
      <c r="F217" s="104">
        <f>F118</f>
        <v>0</v>
      </c>
    </row>
    <row r="218" spans="1:6" s="95" customFormat="1" ht="15" customHeight="1" x14ac:dyDescent="0.25">
      <c r="A218" s="92"/>
      <c r="B218" s="90"/>
      <c r="C218" s="103"/>
      <c r="D218" s="104"/>
      <c r="E218" s="104"/>
      <c r="F218" s="104"/>
    </row>
    <row r="219" spans="1:6" s="95" customFormat="1" ht="15" customHeight="1" x14ac:dyDescent="0.25">
      <c r="A219" s="92" t="s">
        <v>30</v>
      </c>
      <c r="B219" s="90" t="s">
        <v>265</v>
      </c>
      <c r="C219" s="103"/>
      <c r="D219" s="104"/>
      <c r="E219" s="104" t="s">
        <v>120</v>
      </c>
      <c r="F219" s="104">
        <f>F202</f>
        <v>0</v>
      </c>
    </row>
    <row r="220" spans="1:6" s="95" customFormat="1" ht="15" customHeight="1" x14ac:dyDescent="0.25">
      <c r="A220" s="92"/>
      <c r="B220" s="90"/>
      <c r="C220" s="103"/>
      <c r="D220" s="104"/>
      <c r="E220" s="104"/>
      <c r="F220" s="104"/>
    </row>
    <row r="221" spans="1:6" s="95" customFormat="1" ht="15" customHeight="1" x14ac:dyDescent="0.25">
      <c r="A221" s="92" t="s">
        <v>107</v>
      </c>
      <c r="B221" s="90" t="s">
        <v>133</v>
      </c>
      <c r="C221" s="103"/>
      <c r="D221" s="104"/>
      <c r="E221" s="104" t="s">
        <v>120</v>
      </c>
      <c r="F221" s="104">
        <f>F209</f>
        <v>0</v>
      </c>
    </row>
    <row r="222" spans="1:6" s="95" customFormat="1" ht="15" customHeight="1" x14ac:dyDescent="0.25">
      <c r="A222" s="92"/>
      <c r="B222" s="90"/>
      <c r="C222" s="103"/>
      <c r="D222" s="104"/>
      <c r="E222" s="104"/>
      <c r="F222" s="104"/>
    </row>
    <row r="223" spans="1:6" s="95" customFormat="1" ht="15" customHeight="1" x14ac:dyDescent="0.25">
      <c r="A223" s="92"/>
      <c r="B223" s="90" t="s">
        <v>266</v>
      </c>
      <c r="C223" s="103"/>
      <c r="D223" s="104"/>
      <c r="E223" s="104" t="s">
        <v>120</v>
      </c>
      <c r="F223" s="104">
        <f>SUM(F213:F222)</f>
        <v>0</v>
      </c>
    </row>
    <row r="224" spans="1:6" s="95" customFormat="1" ht="15" customHeight="1" x14ac:dyDescent="0.25">
      <c r="A224" s="92"/>
      <c r="B224" s="90"/>
      <c r="C224" s="103"/>
      <c r="D224" s="104"/>
      <c r="E224" s="104"/>
      <c r="F224" s="104"/>
    </row>
  </sheetData>
  <sheetProtection algorithmName="SHA-512" hashValue="fzgHu+kOUCUgIbm2euRdjeqH7pMxeWQNbEbzwEtnns+mZoRkQyhcUEepWvdrN9CmjiL1ZufuM5Td3YbLUduguw==" saltValue="Gh1BSLQMJKXr5J9VN5BZQg=="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93E28-864D-49F9-9C98-6D80F6FBCF8A}">
  <dimension ref="A1:K131"/>
  <sheetViews>
    <sheetView workbookViewId="0">
      <selection activeCell="J9" sqref="J9"/>
    </sheetView>
  </sheetViews>
  <sheetFormatPr defaultRowHeight="15" customHeight="1" x14ac:dyDescent="0.2"/>
  <cols>
    <col min="1" max="1" width="4.42578125" style="85" customWidth="1"/>
    <col min="2" max="2" width="45.85546875" style="91" customWidth="1"/>
    <col min="3" max="3" width="7.5703125" style="87" customWidth="1"/>
    <col min="4" max="4" width="9" style="107" customWidth="1"/>
    <col min="5" max="5" width="11.7109375" style="88" customWidth="1"/>
    <col min="6" max="6" width="13" style="88" customWidth="1"/>
    <col min="7" max="7" width="10.5703125" style="89" customWidth="1"/>
    <col min="8" max="9" width="10.5703125" style="106" bestFit="1" customWidth="1"/>
    <col min="10" max="11" width="9.140625" style="106"/>
    <col min="12" max="16384" width="9.140625" style="89"/>
  </cols>
  <sheetData>
    <row r="1" spans="1:6" ht="15" customHeight="1" x14ac:dyDescent="0.2">
      <c r="B1" s="128" t="s">
        <v>267</v>
      </c>
      <c r="C1" s="128"/>
      <c r="D1" s="128"/>
      <c r="E1" s="128"/>
      <c r="F1" s="105"/>
    </row>
    <row r="3" spans="1:6" ht="25.5" customHeight="1" x14ac:dyDescent="0.2">
      <c r="A3" s="132" t="s">
        <v>371</v>
      </c>
      <c r="B3" s="132" t="s">
        <v>372</v>
      </c>
      <c r="C3" s="132" t="s">
        <v>373</v>
      </c>
      <c r="D3" s="132" t="s">
        <v>374</v>
      </c>
      <c r="E3" s="132" t="s">
        <v>375</v>
      </c>
      <c r="F3" s="132" t="s">
        <v>376</v>
      </c>
    </row>
    <row r="5" spans="1:6" ht="15" customHeight="1" x14ac:dyDescent="0.2">
      <c r="B5" s="90" t="s">
        <v>268</v>
      </c>
    </row>
    <row r="6" spans="1:6" ht="15" customHeight="1" x14ac:dyDescent="0.2">
      <c r="B6" s="90"/>
    </row>
    <row r="7" spans="1:6" ht="60" customHeight="1" x14ac:dyDescent="0.2">
      <c r="A7" s="108" t="s">
        <v>0</v>
      </c>
      <c r="B7" s="91" t="s">
        <v>269</v>
      </c>
      <c r="C7" s="87" t="s">
        <v>14</v>
      </c>
      <c r="D7" s="107">
        <v>32</v>
      </c>
      <c r="E7" s="144"/>
      <c r="F7" s="88">
        <f>D7*E7</f>
        <v>0</v>
      </c>
    </row>
    <row r="8" spans="1:6" ht="15" customHeight="1" x14ac:dyDescent="0.2">
      <c r="A8" s="108"/>
    </row>
    <row r="9" spans="1:6" ht="178.5" customHeight="1" x14ac:dyDescent="0.2">
      <c r="A9" s="108" t="s">
        <v>2</v>
      </c>
      <c r="B9" s="97" t="s">
        <v>270</v>
      </c>
      <c r="C9" s="87" t="s">
        <v>14</v>
      </c>
      <c r="D9" s="107">
        <v>32</v>
      </c>
      <c r="E9" s="144"/>
      <c r="F9" s="88">
        <f>D9*E9</f>
        <v>0</v>
      </c>
    </row>
    <row r="10" spans="1:6" ht="15" customHeight="1" x14ac:dyDescent="0.2">
      <c r="A10" s="108"/>
    </row>
    <row r="11" spans="1:6" ht="157.5" customHeight="1" x14ac:dyDescent="0.2">
      <c r="A11" s="108" t="s">
        <v>3</v>
      </c>
      <c r="B11" s="97" t="s">
        <v>271</v>
      </c>
      <c r="C11" s="87" t="s">
        <v>14</v>
      </c>
      <c r="D11" s="107">
        <v>2</v>
      </c>
      <c r="E11" s="144"/>
      <c r="F11" s="88">
        <f>D11*E11</f>
        <v>0</v>
      </c>
    </row>
    <row r="12" spans="1:6" ht="15" customHeight="1" x14ac:dyDescent="0.2">
      <c r="A12" s="108"/>
    </row>
    <row r="13" spans="1:6" ht="129.75" customHeight="1" x14ac:dyDescent="0.2">
      <c r="A13" s="108" t="s">
        <v>4</v>
      </c>
      <c r="B13" s="97" t="s">
        <v>272</v>
      </c>
      <c r="C13" s="87" t="s">
        <v>14</v>
      </c>
      <c r="D13" s="107">
        <v>1</v>
      </c>
      <c r="E13" s="144"/>
      <c r="F13" s="88">
        <f>D13*E13</f>
        <v>0</v>
      </c>
    </row>
    <row r="14" spans="1:6" ht="15" customHeight="1" x14ac:dyDescent="0.2">
      <c r="A14" s="108"/>
    </row>
    <row r="15" spans="1:6" ht="42.75" x14ac:dyDescent="0.2">
      <c r="A15" s="108" t="s">
        <v>5</v>
      </c>
      <c r="B15" s="91" t="s">
        <v>273</v>
      </c>
      <c r="C15" s="87" t="s">
        <v>14</v>
      </c>
      <c r="D15" s="107">
        <v>8</v>
      </c>
      <c r="E15" s="144"/>
      <c r="F15" s="88">
        <f>D15*E15</f>
        <v>0</v>
      </c>
    </row>
    <row r="16" spans="1:6" ht="15" customHeight="1" x14ac:dyDescent="0.2">
      <c r="A16" s="108"/>
    </row>
    <row r="17" spans="1:6" ht="144" customHeight="1" x14ac:dyDescent="0.2">
      <c r="A17" s="108" t="s">
        <v>6</v>
      </c>
      <c r="B17" s="97" t="s">
        <v>274</v>
      </c>
      <c r="C17" s="87" t="s">
        <v>14</v>
      </c>
      <c r="D17" s="107">
        <v>1</v>
      </c>
      <c r="E17" s="144"/>
      <c r="F17" s="88">
        <f>D17*E17</f>
        <v>0</v>
      </c>
    </row>
    <row r="18" spans="1:6" ht="15" customHeight="1" x14ac:dyDescent="0.2">
      <c r="A18" s="108"/>
    </row>
    <row r="19" spans="1:6" ht="57" x14ac:dyDescent="0.2">
      <c r="A19" s="108" t="s">
        <v>7</v>
      </c>
      <c r="B19" s="91" t="s">
        <v>275</v>
      </c>
      <c r="C19" s="87" t="s">
        <v>91</v>
      </c>
      <c r="D19" s="107">
        <v>450</v>
      </c>
      <c r="E19" s="144"/>
      <c r="F19" s="88">
        <f>D19*E19</f>
        <v>0</v>
      </c>
    </row>
    <row r="20" spans="1:6" ht="15" customHeight="1" x14ac:dyDescent="0.2">
      <c r="A20" s="108"/>
    </row>
    <row r="21" spans="1:6" ht="45" x14ac:dyDescent="0.2">
      <c r="A21" s="108" t="s">
        <v>8</v>
      </c>
      <c r="B21" s="91" t="s">
        <v>276</v>
      </c>
      <c r="C21" s="87" t="s">
        <v>91</v>
      </c>
      <c r="D21" s="107">
        <v>50</v>
      </c>
      <c r="E21" s="144"/>
      <c r="F21" s="88">
        <f>D21*E21</f>
        <v>0</v>
      </c>
    </row>
    <row r="22" spans="1:6" ht="15" customHeight="1" x14ac:dyDescent="0.2">
      <c r="A22" s="108"/>
    </row>
    <row r="23" spans="1:6" ht="45" x14ac:dyDescent="0.2">
      <c r="A23" s="108" t="s">
        <v>9</v>
      </c>
      <c r="B23" s="91" t="s">
        <v>277</v>
      </c>
      <c r="C23" s="87" t="s">
        <v>91</v>
      </c>
      <c r="D23" s="107">
        <v>50</v>
      </c>
      <c r="E23" s="144"/>
      <c r="F23" s="88">
        <f>D23*E23</f>
        <v>0</v>
      </c>
    </row>
    <row r="24" spans="1:6" ht="15" customHeight="1" x14ac:dyDescent="0.2">
      <c r="A24" s="108"/>
    </row>
    <row r="25" spans="1:6" ht="71.25" customHeight="1" x14ac:dyDescent="0.2">
      <c r="A25" s="108" t="s">
        <v>10</v>
      </c>
      <c r="B25" s="97" t="s">
        <v>380</v>
      </c>
      <c r="C25" s="87" t="s">
        <v>14</v>
      </c>
      <c r="D25" s="107">
        <v>40</v>
      </c>
      <c r="E25" s="144"/>
      <c r="F25" s="88">
        <f>D25*E25</f>
        <v>0</v>
      </c>
    </row>
    <row r="26" spans="1:6" ht="15" customHeight="1" x14ac:dyDescent="0.2">
      <c r="A26" s="108"/>
    </row>
    <row r="27" spans="1:6" ht="28.5" x14ac:dyDescent="0.2">
      <c r="A27" s="108" t="s">
        <v>11</v>
      </c>
      <c r="B27" s="91" t="s">
        <v>278</v>
      </c>
      <c r="C27" s="87" t="s">
        <v>14</v>
      </c>
      <c r="D27" s="107">
        <v>1</v>
      </c>
      <c r="E27" s="144"/>
      <c r="F27" s="88">
        <f>D27*E27</f>
        <v>0</v>
      </c>
    </row>
    <row r="28" spans="1:6" ht="15" customHeight="1" x14ac:dyDescent="0.2">
      <c r="A28" s="108"/>
    </row>
    <row r="29" spans="1:6" ht="57" x14ac:dyDescent="0.2">
      <c r="A29" s="108" t="s">
        <v>12</v>
      </c>
      <c r="B29" s="91" t="s">
        <v>279</v>
      </c>
      <c r="C29" s="87" t="s">
        <v>14</v>
      </c>
      <c r="D29" s="107">
        <v>1</v>
      </c>
      <c r="E29" s="144"/>
      <c r="F29" s="88">
        <f>D29*E29</f>
        <v>0</v>
      </c>
    </row>
    <row r="30" spans="1:6" ht="15" customHeight="1" x14ac:dyDescent="0.2">
      <c r="A30" s="108"/>
    </row>
    <row r="31" spans="1:6" ht="15" customHeight="1" x14ac:dyDescent="0.2">
      <c r="A31" s="108" t="s">
        <v>13</v>
      </c>
      <c r="B31" s="91" t="s">
        <v>280</v>
      </c>
    </row>
    <row r="32" spans="1:6" ht="14.25" customHeight="1" x14ac:dyDescent="0.2">
      <c r="A32" s="108"/>
      <c r="B32" s="91" t="s">
        <v>281</v>
      </c>
    </row>
    <row r="33" spans="1:11" ht="15" customHeight="1" x14ac:dyDescent="0.2">
      <c r="A33" s="108"/>
      <c r="B33" s="91" t="s">
        <v>282</v>
      </c>
    </row>
    <row r="34" spans="1:11" ht="14.25" customHeight="1" x14ac:dyDescent="0.2">
      <c r="A34" s="108"/>
      <c r="B34" s="91" t="s">
        <v>283</v>
      </c>
    </row>
    <row r="35" spans="1:11" ht="14.25" customHeight="1" x14ac:dyDescent="0.2">
      <c r="A35" s="108"/>
      <c r="B35" s="91" t="s">
        <v>284</v>
      </c>
    </row>
    <row r="36" spans="1:11" ht="14.25" customHeight="1" x14ac:dyDescent="0.2">
      <c r="A36" s="108"/>
      <c r="B36" s="91" t="s">
        <v>285</v>
      </c>
    </row>
    <row r="37" spans="1:11" ht="15" customHeight="1" x14ac:dyDescent="0.2">
      <c r="A37" s="108"/>
      <c r="B37" s="91" t="s">
        <v>286</v>
      </c>
    </row>
    <row r="38" spans="1:11" ht="14.25" x14ac:dyDescent="0.2">
      <c r="A38" s="108"/>
      <c r="B38" s="91" t="s">
        <v>287</v>
      </c>
      <c r="C38" s="87" t="s">
        <v>65</v>
      </c>
      <c r="D38" s="107">
        <v>1</v>
      </c>
      <c r="E38" s="144"/>
      <c r="F38" s="88">
        <f>D38*E38</f>
        <v>0</v>
      </c>
    </row>
    <row r="39" spans="1:11" ht="15" customHeight="1" x14ac:dyDescent="0.2">
      <c r="A39" s="108"/>
    </row>
    <row r="40" spans="1:11" ht="28.5" x14ac:dyDescent="0.2">
      <c r="A40" s="108" t="s">
        <v>24</v>
      </c>
      <c r="B40" s="109" t="s">
        <v>288</v>
      </c>
      <c r="C40" s="87" t="s">
        <v>65</v>
      </c>
      <c r="D40" s="107">
        <v>1</v>
      </c>
      <c r="E40" s="144"/>
      <c r="F40" s="88">
        <f>E40*D40</f>
        <v>0</v>
      </c>
    </row>
    <row r="41" spans="1:11" ht="15" customHeight="1" x14ac:dyDescent="0.2">
      <c r="A41" s="108"/>
    </row>
    <row r="42" spans="1:11" s="95" customFormat="1" ht="15" customHeight="1" x14ac:dyDescent="0.25">
      <c r="A42" s="108"/>
      <c r="B42" s="90" t="s">
        <v>289</v>
      </c>
      <c r="C42" s="93"/>
      <c r="D42" s="110"/>
      <c r="E42" s="94"/>
      <c r="F42" s="94">
        <f>SUM(F7:F41)</f>
        <v>0</v>
      </c>
      <c r="H42" s="106"/>
      <c r="I42" s="106"/>
      <c r="J42" s="111"/>
      <c r="K42" s="111"/>
    </row>
    <row r="43" spans="1:11" ht="15.75" customHeight="1" x14ac:dyDescent="0.2">
      <c r="A43" s="108"/>
      <c r="B43" s="90" t="s">
        <v>290</v>
      </c>
    </row>
    <row r="44" spans="1:11" ht="15" customHeight="1" x14ac:dyDescent="0.2">
      <c r="A44" s="108"/>
    </row>
    <row r="45" spans="1:11" ht="71.25" x14ac:dyDescent="0.2">
      <c r="A45" s="108" t="s">
        <v>0</v>
      </c>
      <c r="B45" s="109" t="s">
        <v>291</v>
      </c>
      <c r="C45" s="112" t="s">
        <v>91</v>
      </c>
      <c r="D45" s="113">
        <v>252</v>
      </c>
      <c r="E45" s="145"/>
      <c r="F45" s="88">
        <f>D45*E45</f>
        <v>0</v>
      </c>
    </row>
    <row r="46" spans="1:11" ht="15" customHeight="1" x14ac:dyDescent="0.2">
      <c r="A46" s="108"/>
      <c r="B46" s="109"/>
      <c r="C46" s="112"/>
      <c r="D46" s="113"/>
      <c r="E46" s="114"/>
    </row>
    <row r="47" spans="1:11" ht="44.25" customHeight="1" x14ac:dyDescent="0.2">
      <c r="A47" s="108" t="s">
        <v>2</v>
      </c>
      <c r="B47" s="97" t="s">
        <v>292</v>
      </c>
      <c r="C47" s="112" t="s">
        <v>14</v>
      </c>
      <c r="D47" s="113">
        <v>4</v>
      </c>
      <c r="E47" s="145"/>
      <c r="F47" s="88">
        <f>D47*E47</f>
        <v>0</v>
      </c>
    </row>
    <row r="48" spans="1:11" ht="15" customHeight="1" x14ac:dyDescent="0.2">
      <c r="A48" s="108"/>
      <c r="B48" s="109"/>
      <c r="C48" s="112"/>
      <c r="D48" s="113"/>
      <c r="E48" s="114"/>
    </row>
    <row r="49" spans="1:6" ht="43.5" customHeight="1" x14ac:dyDescent="0.2">
      <c r="A49" s="108" t="s">
        <v>3</v>
      </c>
      <c r="B49" s="109" t="s">
        <v>293</v>
      </c>
      <c r="C49" s="112" t="s">
        <v>14</v>
      </c>
      <c r="D49" s="113">
        <v>8</v>
      </c>
      <c r="E49" s="145"/>
      <c r="F49" s="88">
        <f>D49*E49</f>
        <v>0</v>
      </c>
    </row>
    <row r="50" spans="1:6" ht="15" customHeight="1" x14ac:dyDescent="0.2">
      <c r="A50" s="108"/>
      <c r="B50" s="109"/>
      <c r="C50" s="112"/>
      <c r="D50" s="113"/>
      <c r="E50" s="114"/>
    </row>
    <row r="51" spans="1:6" ht="15.75" customHeight="1" x14ac:dyDescent="0.2">
      <c r="A51" s="108" t="s">
        <v>4</v>
      </c>
      <c r="B51" s="97" t="s">
        <v>294</v>
      </c>
      <c r="C51" s="112" t="s">
        <v>14</v>
      </c>
      <c r="D51" s="113">
        <v>8</v>
      </c>
      <c r="E51" s="145"/>
      <c r="F51" s="88">
        <f>D51*E51</f>
        <v>0</v>
      </c>
    </row>
    <row r="52" spans="1:6" ht="15" customHeight="1" x14ac:dyDescent="0.2">
      <c r="A52" s="108"/>
    </row>
    <row r="53" spans="1:6" ht="30" customHeight="1" x14ac:dyDescent="0.2">
      <c r="A53" s="108" t="s">
        <v>5</v>
      </c>
      <c r="B53" s="109" t="s">
        <v>295</v>
      </c>
      <c r="C53" s="87" t="s">
        <v>14</v>
      </c>
      <c r="D53" s="107">
        <v>1</v>
      </c>
      <c r="E53" s="144"/>
      <c r="F53" s="88">
        <f>D53*E53</f>
        <v>0</v>
      </c>
    </row>
    <row r="54" spans="1:6" ht="15" customHeight="1" x14ac:dyDescent="0.2">
      <c r="A54" s="108"/>
    </row>
    <row r="55" spans="1:6" ht="15" customHeight="1" x14ac:dyDescent="0.25">
      <c r="A55" s="108"/>
      <c r="B55" s="100" t="s">
        <v>296</v>
      </c>
      <c r="C55" s="100"/>
      <c r="D55" s="100"/>
      <c r="F55" s="94">
        <f>SUM(F45:F54)</f>
        <v>0</v>
      </c>
    </row>
    <row r="56" spans="1:6" ht="15" customHeight="1" x14ac:dyDescent="0.2">
      <c r="A56" s="108"/>
      <c r="B56" s="100" t="s">
        <v>297</v>
      </c>
      <c r="C56" s="100"/>
      <c r="D56" s="100"/>
      <c r="E56" s="100"/>
    </row>
    <row r="57" spans="1:6" ht="14.25" customHeight="1" x14ac:dyDescent="0.2">
      <c r="A57" s="108"/>
    </row>
    <row r="58" spans="1:6" ht="42.75" x14ac:dyDescent="0.2">
      <c r="A58" s="108" t="s">
        <v>0</v>
      </c>
      <c r="B58" s="97" t="s">
        <v>298</v>
      </c>
      <c r="C58" s="87" t="s">
        <v>65</v>
      </c>
      <c r="D58" s="107">
        <v>1</v>
      </c>
      <c r="E58" s="144"/>
      <c r="F58" s="88">
        <f>D58*E58</f>
        <v>0</v>
      </c>
    </row>
    <row r="59" spans="1:6" ht="14.25" customHeight="1" x14ac:dyDescent="0.2">
      <c r="A59" s="108"/>
      <c r="B59" s="97"/>
    </row>
    <row r="60" spans="1:6" ht="42.75" x14ac:dyDescent="0.2">
      <c r="A60" s="108" t="s">
        <v>2</v>
      </c>
      <c r="B60" s="97" t="s">
        <v>299</v>
      </c>
      <c r="C60" s="87" t="s">
        <v>91</v>
      </c>
      <c r="D60" s="107">
        <v>50</v>
      </c>
      <c r="E60" s="144"/>
      <c r="F60" s="88">
        <f>D60*E60</f>
        <v>0</v>
      </c>
    </row>
    <row r="61" spans="1:6" ht="14.25" customHeight="1" x14ac:dyDescent="0.2">
      <c r="A61" s="108"/>
      <c r="B61" s="97"/>
    </row>
    <row r="62" spans="1:6" ht="59.25" x14ac:dyDescent="0.2">
      <c r="A62" s="108" t="s">
        <v>3</v>
      </c>
      <c r="B62" s="97" t="s">
        <v>300</v>
      </c>
      <c r="C62" s="87" t="s">
        <v>91</v>
      </c>
      <c r="D62" s="107">
        <v>45</v>
      </c>
      <c r="E62" s="144"/>
      <c r="F62" s="88">
        <f>D62*E62</f>
        <v>0</v>
      </c>
    </row>
    <row r="63" spans="1:6" ht="15" customHeight="1" x14ac:dyDescent="0.2">
      <c r="A63" s="108"/>
      <c r="B63" s="97"/>
    </row>
    <row r="64" spans="1:6" ht="28.5" x14ac:dyDescent="0.2">
      <c r="A64" s="108" t="s">
        <v>4</v>
      </c>
      <c r="B64" s="97" t="s">
        <v>301</v>
      </c>
      <c r="C64" s="87" t="s">
        <v>65</v>
      </c>
      <c r="D64" s="107">
        <v>1</v>
      </c>
      <c r="E64" s="144"/>
      <c r="F64" s="88">
        <f>D64*E64</f>
        <v>0</v>
      </c>
    </row>
    <row r="65" spans="1:11" ht="14.25" customHeight="1" x14ac:dyDescent="0.2">
      <c r="A65" s="108"/>
    </row>
    <row r="66" spans="1:11" ht="15" customHeight="1" x14ac:dyDescent="0.25">
      <c r="A66" s="108"/>
      <c r="B66" s="100" t="s">
        <v>302</v>
      </c>
      <c r="C66" s="100"/>
      <c r="D66" s="100"/>
      <c r="E66" s="100"/>
      <c r="F66" s="94">
        <f>SUM(F58:F64)</f>
        <v>0</v>
      </c>
    </row>
    <row r="67" spans="1:11" ht="15" customHeight="1" x14ac:dyDescent="0.25">
      <c r="A67" s="108"/>
      <c r="B67" s="100" t="s">
        <v>303</v>
      </c>
      <c r="C67" s="100"/>
      <c r="D67" s="100"/>
      <c r="E67" s="100"/>
      <c r="F67" s="94"/>
      <c r="H67" s="89"/>
      <c r="I67" s="89"/>
      <c r="J67" s="89"/>
      <c r="K67" s="89"/>
    </row>
    <row r="68" spans="1:11" ht="15" customHeight="1" x14ac:dyDescent="0.25">
      <c r="A68" s="108"/>
      <c r="B68" s="135"/>
      <c r="C68" s="89"/>
      <c r="D68" s="93"/>
      <c r="E68" s="135"/>
      <c r="F68" s="94"/>
      <c r="H68" s="89"/>
      <c r="I68" s="89"/>
      <c r="J68" s="89"/>
      <c r="K68" s="89"/>
    </row>
    <row r="69" spans="1:11" ht="28.5" x14ac:dyDescent="0.2">
      <c r="A69" s="108" t="s">
        <v>0</v>
      </c>
      <c r="B69" s="91" t="s">
        <v>304</v>
      </c>
      <c r="C69" s="87" t="s">
        <v>1</v>
      </c>
      <c r="D69" s="107">
        <v>328</v>
      </c>
      <c r="E69" s="144"/>
      <c r="F69" s="88">
        <f>D69*E69</f>
        <v>0</v>
      </c>
      <c r="H69" s="89"/>
      <c r="I69" s="89"/>
      <c r="J69" s="89"/>
      <c r="K69" s="89"/>
    </row>
    <row r="70" spans="1:11" ht="14.25" customHeight="1" x14ac:dyDescent="0.2">
      <c r="A70" s="108"/>
      <c r="H70" s="89"/>
      <c r="I70" s="89"/>
      <c r="J70" s="89"/>
      <c r="K70" s="89"/>
    </row>
    <row r="71" spans="1:11" ht="28.5" x14ac:dyDescent="0.2">
      <c r="A71" s="108" t="s">
        <v>2</v>
      </c>
      <c r="B71" s="91" t="s">
        <v>305</v>
      </c>
      <c r="C71" s="87" t="s">
        <v>14</v>
      </c>
      <c r="D71" s="107">
        <v>100</v>
      </c>
      <c r="E71" s="144"/>
      <c r="F71" s="88">
        <f>D71*E71</f>
        <v>0</v>
      </c>
      <c r="H71" s="89"/>
      <c r="I71" s="89"/>
      <c r="J71" s="89"/>
      <c r="K71" s="89"/>
    </row>
    <row r="72" spans="1:11" ht="15" customHeight="1" x14ac:dyDescent="0.2">
      <c r="A72" s="108"/>
      <c r="B72" s="97"/>
      <c r="H72" s="89"/>
      <c r="I72" s="89"/>
      <c r="J72" s="89"/>
      <c r="K72" s="89"/>
    </row>
    <row r="73" spans="1:11" ht="28.5" x14ac:dyDescent="0.2">
      <c r="A73" s="108" t="s">
        <v>3</v>
      </c>
      <c r="B73" s="91" t="s">
        <v>306</v>
      </c>
      <c r="C73" s="87" t="s">
        <v>1</v>
      </c>
      <c r="D73" s="107">
        <v>1</v>
      </c>
      <c r="E73" s="144"/>
      <c r="F73" s="88">
        <f t="shared" ref="F73" si="0">D73*E73</f>
        <v>0</v>
      </c>
      <c r="H73" s="89"/>
      <c r="I73" s="89"/>
      <c r="J73" s="89"/>
      <c r="K73" s="89"/>
    </row>
    <row r="74" spans="1:11" ht="15" customHeight="1" x14ac:dyDescent="0.2">
      <c r="A74" s="108"/>
      <c r="C74" s="108"/>
      <c r="D74" s="87"/>
      <c r="H74" s="89"/>
      <c r="I74" s="89"/>
      <c r="J74" s="89"/>
      <c r="K74" s="89"/>
    </row>
    <row r="75" spans="1:11" ht="42.75" x14ac:dyDescent="0.2">
      <c r="A75" s="108" t="s">
        <v>4</v>
      </c>
      <c r="B75" s="97" t="s">
        <v>307</v>
      </c>
      <c r="C75" s="87" t="s">
        <v>1</v>
      </c>
      <c r="D75" s="107">
        <v>1</v>
      </c>
      <c r="E75" s="144"/>
      <c r="F75" s="88">
        <f t="shared" ref="F75:F115" si="1">D75*E75</f>
        <v>0</v>
      </c>
      <c r="H75" s="89"/>
      <c r="I75" s="89"/>
      <c r="J75" s="89"/>
      <c r="K75" s="89"/>
    </row>
    <row r="76" spans="1:11" ht="14.25" customHeight="1" x14ac:dyDescent="0.2">
      <c r="A76" s="108"/>
      <c r="B76" s="97"/>
      <c r="H76" s="89"/>
      <c r="I76" s="89"/>
      <c r="J76" s="89"/>
      <c r="K76" s="89"/>
    </row>
    <row r="77" spans="1:11" ht="85.5" x14ac:dyDescent="0.2">
      <c r="A77" s="108" t="s">
        <v>5</v>
      </c>
      <c r="B77" s="91" t="s">
        <v>308</v>
      </c>
      <c r="C77" s="87" t="s">
        <v>14</v>
      </c>
      <c r="D77" s="107">
        <v>34</v>
      </c>
      <c r="E77" s="144"/>
      <c r="F77" s="88">
        <f t="shared" si="1"/>
        <v>0</v>
      </c>
      <c r="H77" s="89"/>
      <c r="I77" s="89"/>
      <c r="J77" s="89"/>
      <c r="K77" s="89"/>
    </row>
    <row r="78" spans="1:11" ht="14.25" customHeight="1" x14ac:dyDescent="0.2">
      <c r="A78" s="108"/>
      <c r="B78" s="97"/>
      <c r="H78" s="89"/>
      <c r="I78" s="89"/>
      <c r="J78" s="89"/>
      <c r="K78" s="89"/>
    </row>
    <row r="79" spans="1:11" ht="85.5" x14ac:dyDescent="0.2">
      <c r="A79" s="108" t="s">
        <v>6</v>
      </c>
      <c r="B79" s="97" t="s">
        <v>309</v>
      </c>
      <c r="C79" s="87" t="s">
        <v>14</v>
      </c>
      <c r="D79" s="107">
        <v>86</v>
      </c>
      <c r="E79" s="144"/>
      <c r="F79" s="88">
        <f t="shared" si="1"/>
        <v>0</v>
      </c>
      <c r="H79" s="89"/>
      <c r="I79" s="89"/>
      <c r="J79" s="89"/>
      <c r="K79" s="89"/>
    </row>
    <row r="80" spans="1:11" ht="14.25" customHeight="1" x14ac:dyDescent="0.2">
      <c r="A80" s="108"/>
      <c r="B80" s="97"/>
      <c r="H80" s="89"/>
      <c r="I80" s="89"/>
      <c r="J80" s="89"/>
      <c r="K80" s="89"/>
    </row>
    <row r="81" spans="1:11" ht="85.5" x14ac:dyDescent="0.2">
      <c r="A81" s="108" t="s">
        <v>7</v>
      </c>
      <c r="B81" s="91" t="s">
        <v>310</v>
      </c>
      <c r="C81" s="87" t="s">
        <v>14</v>
      </c>
      <c r="D81" s="107">
        <v>35</v>
      </c>
      <c r="E81" s="144"/>
      <c r="F81" s="88">
        <f t="shared" si="1"/>
        <v>0</v>
      </c>
      <c r="H81" s="89"/>
      <c r="I81" s="89"/>
      <c r="J81" s="89"/>
      <c r="K81" s="89"/>
    </row>
    <row r="82" spans="1:11" ht="14.25" customHeight="1" x14ac:dyDescent="0.2">
      <c r="A82" s="108"/>
      <c r="B82" s="97"/>
      <c r="H82" s="89"/>
      <c r="I82" s="89"/>
      <c r="J82" s="89"/>
      <c r="K82" s="89"/>
    </row>
    <row r="83" spans="1:11" ht="85.5" x14ac:dyDescent="0.2">
      <c r="A83" s="108" t="s">
        <v>8</v>
      </c>
      <c r="B83" s="91" t="s">
        <v>311</v>
      </c>
      <c r="C83" s="87" t="s">
        <v>14</v>
      </c>
      <c r="D83" s="107">
        <v>34</v>
      </c>
      <c r="E83" s="144"/>
      <c r="F83" s="88">
        <f t="shared" si="1"/>
        <v>0</v>
      </c>
      <c r="H83" s="89"/>
      <c r="I83" s="89"/>
      <c r="J83" s="89"/>
      <c r="K83" s="89"/>
    </row>
    <row r="84" spans="1:11" ht="14.25" customHeight="1" x14ac:dyDescent="0.2">
      <c r="A84" s="108"/>
      <c r="B84" s="97"/>
      <c r="H84" s="89"/>
      <c r="I84" s="89"/>
      <c r="J84" s="89"/>
      <c r="K84" s="89"/>
    </row>
    <row r="85" spans="1:11" ht="85.5" x14ac:dyDescent="0.2">
      <c r="A85" s="108" t="s">
        <v>9</v>
      </c>
      <c r="B85" s="97" t="s">
        <v>312</v>
      </c>
      <c r="C85" s="87" t="s">
        <v>14</v>
      </c>
      <c r="D85" s="107">
        <v>4</v>
      </c>
      <c r="E85" s="144"/>
      <c r="F85" s="88">
        <f t="shared" si="1"/>
        <v>0</v>
      </c>
      <c r="H85" s="89"/>
      <c r="I85" s="89"/>
      <c r="J85" s="89"/>
      <c r="K85" s="89"/>
    </row>
    <row r="86" spans="1:11" ht="15" customHeight="1" x14ac:dyDescent="0.2">
      <c r="A86" s="108"/>
      <c r="D86" s="87"/>
      <c r="H86" s="89"/>
      <c r="I86" s="89"/>
      <c r="J86" s="89"/>
      <c r="K86" s="89"/>
    </row>
    <row r="87" spans="1:11" ht="85.5" x14ac:dyDescent="0.2">
      <c r="A87" s="108" t="s">
        <v>10</v>
      </c>
      <c r="B87" s="91" t="s">
        <v>313</v>
      </c>
      <c r="C87" s="87" t="s">
        <v>14</v>
      </c>
      <c r="D87" s="107">
        <v>21</v>
      </c>
      <c r="E87" s="144"/>
      <c r="F87" s="88">
        <f t="shared" si="1"/>
        <v>0</v>
      </c>
      <c r="H87" s="89"/>
      <c r="I87" s="89"/>
      <c r="J87" s="89"/>
      <c r="K87" s="89"/>
    </row>
    <row r="88" spans="1:11" ht="15" customHeight="1" x14ac:dyDescent="0.2">
      <c r="A88" s="108"/>
      <c r="D88" s="87"/>
      <c r="H88" s="89"/>
      <c r="I88" s="89"/>
      <c r="J88" s="89"/>
      <c r="K88" s="89"/>
    </row>
    <row r="89" spans="1:11" ht="85.5" x14ac:dyDescent="0.2">
      <c r="A89" s="108" t="s">
        <v>11</v>
      </c>
      <c r="B89" s="97" t="s">
        <v>314</v>
      </c>
      <c r="C89" s="87" t="s">
        <v>14</v>
      </c>
      <c r="D89" s="87">
        <v>32</v>
      </c>
      <c r="E89" s="144"/>
      <c r="F89" s="88">
        <f t="shared" si="1"/>
        <v>0</v>
      </c>
      <c r="H89" s="89"/>
      <c r="I89" s="89"/>
      <c r="J89" s="89"/>
      <c r="K89" s="89"/>
    </row>
    <row r="90" spans="1:11" ht="15" customHeight="1" x14ac:dyDescent="0.2">
      <c r="A90" s="108"/>
      <c r="D90" s="87"/>
      <c r="H90" s="89"/>
      <c r="I90" s="89"/>
      <c r="J90" s="89"/>
      <c r="K90" s="89"/>
    </row>
    <row r="91" spans="1:11" ht="85.5" x14ac:dyDescent="0.2">
      <c r="A91" s="108" t="s">
        <v>12</v>
      </c>
      <c r="B91" s="97" t="s">
        <v>315</v>
      </c>
      <c r="C91" s="87" t="s">
        <v>14</v>
      </c>
      <c r="D91" s="87">
        <v>27</v>
      </c>
      <c r="E91" s="144"/>
      <c r="F91" s="88">
        <f t="shared" si="1"/>
        <v>0</v>
      </c>
      <c r="H91" s="89"/>
      <c r="I91" s="89"/>
      <c r="J91" s="89"/>
      <c r="K91" s="89"/>
    </row>
    <row r="92" spans="1:11" ht="15" customHeight="1" x14ac:dyDescent="0.2">
      <c r="A92" s="108"/>
      <c r="D92" s="87"/>
      <c r="H92" s="89"/>
      <c r="I92" s="89"/>
      <c r="J92" s="89"/>
      <c r="K92" s="89"/>
    </row>
    <row r="93" spans="1:11" ht="85.5" x14ac:dyDescent="0.2">
      <c r="A93" s="108" t="s">
        <v>13</v>
      </c>
      <c r="B93" s="97" t="s">
        <v>316</v>
      </c>
      <c r="C93" s="87" t="s">
        <v>14</v>
      </c>
      <c r="D93" s="87">
        <v>15</v>
      </c>
      <c r="E93" s="144"/>
      <c r="F93" s="88">
        <f t="shared" si="1"/>
        <v>0</v>
      </c>
      <c r="H93" s="89"/>
      <c r="I93" s="89"/>
      <c r="J93" s="89"/>
      <c r="K93" s="89"/>
    </row>
    <row r="94" spans="1:11" ht="15" customHeight="1" x14ac:dyDescent="0.2">
      <c r="A94" s="108"/>
      <c r="D94" s="87"/>
      <c r="H94" s="89"/>
      <c r="I94" s="89"/>
      <c r="J94" s="89"/>
      <c r="K94" s="89"/>
    </row>
    <row r="95" spans="1:11" ht="85.5" x14ac:dyDescent="0.2">
      <c r="A95" s="108" t="s">
        <v>24</v>
      </c>
      <c r="B95" s="97" t="s">
        <v>317</v>
      </c>
      <c r="C95" s="87" t="s">
        <v>14</v>
      </c>
      <c r="D95" s="87">
        <v>5</v>
      </c>
      <c r="E95" s="144"/>
      <c r="F95" s="88">
        <f t="shared" si="1"/>
        <v>0</v>
      </c>
      <c r="H95" s="89"/>
      <c r="I95" s="89"/>
      <c r="J95" s="89"/>
      <c r="K95" s="89"/>
    </row>
    <row r="96" spans="1:11" ht="15" customHeight="1" x14ac:dyDescent="0.2">
      <c r="A96" s="108"/>
      <c r="H96" s="89"/>
      <c r="I96" s="89"/>
      <c r="J96" s="89"/>
      <c r="K96" s="89"/>
    </row>
    <row r="97" spans="1:11" ht="256.5" x14ac:dyDescent="0.2">
      <c r="A97" s="108" t="s">
        <v>33</v>
      </c>
      <c r="B97" s="134" t="s">
        <v>381</v>
      </c>
      <c r="C97" s="87" t="s">
        <v>14</v>
      </c>
      <c r="D97" s="87">
        <v>40</v>
      </c>
      <c r="E97" s="144"/>
      <c r="F97" s="88">
        <f t="shared" si="1"/>
        <v>0</v>
      </c>
      <c r="H97" s="89"/>
      <c r="I97" s="89"/>
      <c r="J97" s="89"/>
      <c r="K97" s="89"/>
    </row>
    <row r="98" spans="1:11" ht="15" customHeight="1" x14ac:dyDescent="0.2">
      <c r="A98" s="108"/>
      <c r="D98" s="87"/>
      <c r="H98" s="89"/>
      <c r="I98" s="89"/>
      <c r="J98" s="89"/>
      <c r="K98" s="89"/>
    </row>
    <row r="99" spans="1:11" ht="251.25" customHeight="1" x14ac:dyDescent="0.2">
      <c r="A99" s="108" t="s">
        <v>34</v>
      </c>
      <c r="B99" s="134" t="s">
        <v>382</v>
      </c>
      <c r="C99" s="87" t="s">
        <v>14</v>
      </c>
      <c r="D99" s="87">
        <v>20</v>
      </c>
      <c r="E99" s="144"/>
      <c r="F99" s="88">
        <f t="shared" si="1"/>
        <v>0</v>
      </c>
      <c r="H99" s="89"/>
      <c r="I99" s="89"/>
      <c r="J99" s="89"/>
      <c r="K99" s="89"/>
    </row>
    <row r="100" spans="1:11" ht="15" customHeight="1" x14ac:dyDescent="0.2">
      <c r="A100" s="108"/>
      <c r="H100" s="89"/>
      <c r="I100" s="89"/>
      <c r="J100" s="89"/>
      <c r="K100" s="89"/>
    </row>
    <row r="101" spans="1:11" ht="57" x14ac:dyDescent="0.2">
      <c r="A101" s="108" t="s">
        <v>35</v>
      </c>
      <c r="B101" s="97" t="s">
        <v>318</v>
      </c>
      <c r="C101" s="87" t="s">
        <v>91</v>
      </c>
      <c r="D101" s="87">
        <v>2000</v>
      </c>
      <c r="E101" s="144"/>
      <c r="F101" s="88">
        <f t="shared" si="1"/>
        <v>0</v>
      </c>
      <c r="H101" s="89"/>
      <c r="I101" s="89"/>
      <c r="J101" s="89"/>
      <c r="K101" s="89"/>
    </row>
    <row r="102" spans="1:11" ht="15" customHeight="1" x14ac:dyDescent="0.2">
      <c r="A102" s="108"/>
      <c r="C102" s="108"/>
      <c r="D102" s="87"/>
      <c r="H102" s="89"/>
      <c r="I102" s="89"/>
      <c r="J102" s="89"/>
      <c r="K102" s="89"/>
    </row>
    <row r="103" spans="1:11" ht="45" x14ac:dyDescent="0.2">
      <c r="A103" s="108" t="s">
        <v>36</v>
      </c>
      <c r="B103" s="97" t="s">
        <v>319</v>
      </c>
      <c r="C103" s="87" t="s">
        <v>91</v>
      </c>
      <c r="D103" s="87">
        <v>2000</v>
      </c>
      <c r="E103" s="144"/>
      <c r="F103" s="88">
        <f t="shared" si="1"/>
        <v>0</v>
      </c>
      <c r="H103" s="89"/>
      <c r="I103" s="89"/>
      <c r="J103" s="89"/>
      <c r="K103" s="89"/>
    </row>
    <row r="104" spans="1:11" ht="15" customHeight="1" x14ac:dyDescent="0.2">
      <c r="A104" s="108"/>
      <c r="B104" s="97"/>
      <c r="C104" s="108"/>
      <c r="D104" s="87"/>
      <c r="H104" s="89"/>
      <c r="I104" s="89"/>
      <c r="J104" s="89"/>
      <c r="K104" s="89"/>
    </row>
    <row r="105" spans="1:11" ht="58.5" customHeight="1" x14ac:dyDescent="0.2">
      <c r="A105" s="108" t="s">
        <v>37</v>
      </c>
      <c r="B105" s="97" t="s">
        <v>320</v>
      </c>
      <c r="C105" s="87" t="s">
        <v>14</v>
      </c>
      <c r="D105" s="87">
        <v>9</v>
      </c>
      <c r="E105" s="144"/>
      <c r="F105" s="88">
        <f t="shared" si="1"/>
        <v>0</v>
      </c>
      <c r="H105" s="89"/>
      <c r="I105" s="89"/>
      <c r="J105" s="89"/>
      <c r="K105" s="89"/>
    </row>
    <row r="106" spans="1:11" ht="14.25" customHeight="1" x14ac:dyDescent="0.2">
      <c r="A106" s="108"/>
      <c r="B106" s="97"/>
      <c r="D106" s="87"/>
      <c r="H106" s="89"/>
      <c r="I106" s="89"/>
      <c r="J106" s="89"/>
      <c r="K106" s="89"/>
    </row>
    <row r="107" spans="1:11" ht="85.5" x14ac:dyDescent="0.2">
      <c r="A107" s="108" t="s">
        <v>38</v>
      </c>
      <c r="B107" s="97" t="s">
        <v>321</v>
      </c>
      <c r="C107" s="87" t="s">
        <v>14</v>
      </c>
      <c r="D107" s="87">
        <v>25</v>
      </c>
      <c r="E107" s="144"/>
      <c r="F107" s="88">
        <f t="shared" si="1"/>
        <v>0</v>
      </c>
      <c r="H107" s="89"/>
      <c r="I107" s="89"/>
      <c r="J107" s="89"/>
      <c r="K107" s="89"/>
    </row>
    <row r="108" spans="1:11" ht="14.25" customHeight="1" x14ac:dyDescent="0.2">
      <c r="A108" s="108"/>
      <c r="B108" s="97"/>
      <c r="D108" s="87"/>
      <c r="H108" s="89"/>
      <c r="I108" s="89"/>
      <c r="J108" s="89"/>
      <c r="K108" s="89"/>
    </row>
    <row r="109" spans="1:11" ht="85.5" x14ac:dyDescent="0.2">
      <c r="A109" s="108" t="s">
        <v>39</v>
      </c>
      <c r="B109" s="97" t="s">
        <v>322</v>
      </c>
      <c r="C109" s="87" t="s">
        <v>14</v>
      </c>
      <c r="D109" s="87">
        <v>50</v>
      </c>
      <c r="E109" s="144"/>
      <c r="F109" s="88">
        <f t="shared" si="1"/>
        <v>0</v>
      </c>
      <c r="H109" s="89"/>
      <c r="I109" s="89"/>
      <c r="J109" s="89"/>
      <c r="K109" s="89"/>
    </row>
    <row r="110" spans="1:11" ht="14.25" customHeight="1" x14ac:dyDescent="0.2">
      <c r="A110" s="108"/>
      <c r="B110" s="97"/>
      <c r="D110" s="87"/>
      <c r="H110" s="89"/>
      <c r="I110" s="89"/>
      <c r="J110" s="89"/>
      <c r="K110" s="89"/>
    </row>
    <row r="111" spans="1:11" ht="85.5" x14ac:dyDescent="0.2">
      <c r="A111" s="108" t="s">
        <v>44</v>
      </c>
      <c r="B111" s="97" t="s">
        <v>323</v>
      </c>
      <c r="C111" s="87" t="s">
        <v>14</v>
      </c>
      <c r="D111" s="87">
        <v>25</v>
      </c>
      <c r="E111" s="144"/>
      <c r="F111" s="88">
        <f t="shared" si="1"/>
        <v>0</v>
      </c>
      <c r="H111" s="89"/>
      <c r="I111" s="89"/>
      <c r="J111" s="89"/>
      <c r="K111" s="89"/>
    </row>
    <row r="112" spans="1:11" ht="14.25" customHeight="1" x14ac:dyDescent="0.2">
      <c r="A112" s="108"/>
      <c r="B112" s="97"/>
      <c r="D112" s="87"/>
      <c r="H112" s="89"/>
      <c r="I112" s="89"/>
      <c r="J112" s="89"/>
      <c r="K112" s="89"/>
    </row>
    <row r="113" spans="1:11" ht="42.75" x14ac:dyDescent="0.2">
      <c r="A113" s="108" t="s">
        <v>60</v>
      </c>
      <c r="B113" s="97" t="s">
        <v>324</v>
      </c>
      <c r="C113" s="87" t="s">
        <v>1</v>
      </c>
      <c r="D113" s="87">
        <v>1</v>
      </c>
      <c r="E113" s="144"/>
      <c r="F113" s="88">
        <f t="shared" si="1"/>
        <v>0</v>
      </c>
      <c r="H113" s="89"/>
      <c r="I113" s="89"/>
      <c r="J113" s="89"/>
      <c r="K113" s="89"/>
    </row>
    <row r="114" spans="1:11" ht="15" customHeight="1" x14ac:dyDescent="0.2">
      <c r="A114" s="108"/>
      <c r="B114" s="97"/>
      <c r="C114" s="103"/>
      <c r="D114" s="87"/>
      <c r="E114" s="115"/>
      <c r="H114" s="89"/>
      <c r="I114" s="89"/>
      <c r="J114" s="89"/>
      <c r="K114" s="89"/>
    </row>
    <row r="115" spans="1:11" ht="42.75" x14ac:dyDescent="0.2">
      <c r="A115" s="108" t="s">
        <v>62</v>
      </c>
      <c r="B115" s="97" t="s">
        <v>325</v>
      </c>
      <c r="C115" s="108" t="s">
        <v>1</v>
      </c>
      <c r="D115" s="87">
        <v>1</v>
      </c>
      <c r="E115" s="144"/>
      <c r="F115" s="88">
        <f t="shared" si="1"/>
        <v>0</v>
      </c>
      <c r="H115" s="89"/>
      <c r="I115" s="89"/>
      <c r="J115" s="89"/>
      <c r="K115" s="89"/>
    </row>
    <row r="116" spans="1:11" ht="15" customHeight="1" x14ac:dyDescent="0.2">
      <c r="A116" s="108"/>
      <c r="B116" s="115"/>
      <c r="C116" s="108"/>
      <c r="D116" s="87"/>
      <c r="E116" s="115"/>
      <c r="H116" s="89"/>
      <c r="I116" s="89"/>
      <c r="J116" s="89"/>
      <c r="K116" s="89"/>
    </row>
    <row r="117" spans="1:11" ht="15" customHeight="1" x14ac:dyDescent="0.25">
      <c r="A117" s="108"/>
      <c r="B117" s="100" t="s">
        <v>326</v>
      </c>
      <c r="C117" s="100"/>
      <c r="D117" s="100"/>
      <c r="E117" s="100"/>
      <c r="F117" s="94">
        <f>SUM(F68:F116)</f>
        <v>0</v>
      </c>
      <c r="H117" s="89"/>
      <c r="I117" s="89"/>
      <c r="J117" s="89"/>
      <c r="K117" s="89"/>
    </row>
    <row r="118" spans="1:11" s="116" customFormat="1" ht="24" customHeight="1" x14ac:dyDescent="0.2">
      <c r="A118" s="85"/>
      <c r="B118" s="102" t="s">
        <v>261</v>
      </c>
      <c r="C118" s="87"/>
      <c r="D118" s="107"/>
      <c r="E118" s="88"/>
      <c r="F118" s="88"/>
      <c r="H118" s="117"/>
      <c r="I118" s="117"/>
      <c r="J118" s="117"/>
      <c r="K118" s="117"/>
    </row>
    <row r="119" spans="1:11" s="116" customFormat="1" ht="15" customHeight="1" x14ac:dyDescent="0.2">
      <c r="A119" s="85"/>
      <c r="B119" s="118"/>
      <c r="C119" s="87"/>
      <c r="D119" s="107"/>
      <c r="E119" s="88"/>
      <c r="F119" s="88"/>
      <c r="H119" s="117"/>
      <c r="I119" s="117"/>
      <c r="J119" s="117"/>
      <c r="K119" s="117"/>
    </row>
    <row r="120" spans="1:11" s="116" customFormat="1" ht="15" customHeight="1" x14ac:dyDescent="0.2">
      <c r="A120" s="85"/>
      <c r="B120" s="118"/>
      <c r="C120" s="87"/>
      <c r="D120" s="107"/>
      <c r="E120" s="88"/>
      <c r="F120" s="88"/>
      <c r="H120" s="117"/>
      <c r="I120" s="117"/>
      <c r="J120" s="117"/>
      <c r="K120" s="117"/>
    </row>
    <row r="121" spans="1:11" s="119" customFormat="1" ht="15" customHeight="1" x14ac:dyDescent="0.25">
      <c r="A121" s="92" t="s">
        <v>17</v>
      </c>
      <c r="B121" s="90" t="s">
        <v>327</v>
      </c>
      <c r="C121" s="93"/>
      <c r="D121" s="110"/>
      <c r="E121" s="94" t="s">
        <v>120</v>
      </c>
      <c r="F121" s="94">
        <f>F42</f>
        <v>0</v>
      </c>
      <c r="H121" s="120"/>
      <c r="I121" s="120"/>
      <c r="J121" s="120"/>
      <c r="K121" s="120"/>
    </row>
    <row r="122" spans="1:11" s="119" customFormat="1" ht="15" customHeight="1" x14ac:dyDescent="0.25">
      <c r="A122" s="92"/>
      <c r="B122" s="121"/>
      <c r="C122" s="93"/>
      <c r="D122" s="110"/>
      <c r="E122" s="94"/>
      <c r="F122" s="94"/>
      <c r="H122" s="120"/>
      <c r="I122" s="120"/>
      <c r="J122" s="120"/>
      <c r="K122" s="120"/>
    </row>
    <row r="123" spans="1:11" s="119" customFormat="1" ht="15" customHeight="1" x14ac:dyDescent="0.25">
      <c r="A123" s="92" t="s">
        <v>26</v>
      </c>
      <c r="B123" s="90" t="s">
        <v>328</v>
      </c>
      <c r="C123" s="93"/>
      <c r="D123" s="110"/>
      <c r="E123" s="94" t="s">
        <v>120</v>
      </c>
      <c r="F123" s="94">
        <f>F55</f>
        <v>0</v>
      </c>
      <c r="H123" s="120"/>
      <c r="I123" s="120"/>
      <c r="J123" s="120"/>
      <c r="K123" s="120"/>
    </row>
    <row r="124" spans="1:11" s="119" customFormat="1" ht="15" customHeight="1" x14ac:dyDescent="0.25">
      <c r="A124" s="92"/>
      <c r="B124" s="121"/>
      <c r="C124" s="93"/>
      <c r="D124" s="110"/>
      <c r="E124" s="94"/>
      <c r="F124" s="94"/>
      <c r="H124" s="120"/>
      <c r="I124" s="120"/>
      <c r="J124" s="120"/>
      <c r="K124" s="120"/>
    </row>
    <row r="125" spans="1:11" s="119" customFormat="1" ht="15" customHeight="1" x14ac:dyDescent="0.25">
      <c r="A125" s="92" t="s">
        <v>28</v>
      </c>
      <c r="B125" s="100" t="s">
        <v>329</v>
      </c>
      <c r="C125" s="100"/>
      <c r="D125" s="100"/>
      <c r="E125" s="94" t="s">
        <v>120</v>
      </c>
      <c r="F125" s="94">
        <f>F66</f>
        <v>0</v>
      </c>
      <c r="H125" s="120"/>
      <c r="I125" s="120"/>
      <c r="J125" s="120"/>
      <c r="K125" s="120"/>
    </row>
    <row r="126" spans="1:11" s="119" customFormat="1" ht="15" customHeight="1" x14ac:dyDescent="0.25">
      <c r="A126" s="92"/>
      <c r="B126" s="121"/>
      <c r="C126" s="93"/>
      <c r="D126" s="110"/>
      <c r="E126" s="94"/>
      <c r="F126" s="94"/>
      <c r="H126" s="120"/>
      <c r="I126" s="120"/>
      <c r="J126" s="120"/>
      <c r="K126" s="120"/>
    </row>
    <row r="127" spans="1:11" s="119" customFormat="1" ht="15" customHeight="1" x14ac:dyDescent="0.25">
      <c r="A127" s="92" t="s">
        <v>30</v>
      </c>
      <c r="B127" s="121" t="s">
        <v>330</v>
      </c>
      <c r="C127" s="93"/>
      <c r="D127" s="110"/>
      <c r="E127" s="94" t="s">
        <v>120</v>
      </c>
      <c r="F127" s="94">
        <f>F117</f>
        <v>0</v>
      </c>
      <c r="H127" s="120"/>
      <c r="I127" s="120"/>
      <c r="J127" s="120"/>
      <c r="K127" s="120"/>
    </row>
    <row r="128" spans="1:11" s="119" customFormat="1" ht="15" customHeight="1" x14ac:dyDescent="0.25">
      <c r="A128" s="92"/>
      <c r="B128" s="121"/>
      <c r="C128" s="93"/>
      <c r="D128" s="110"/>
      <c r="E128" s="94"/>
      <c r="F128" s="94"/>
      <c r="H128" s="120"/>
      <c r="I128" s="120"/>
      <c r="J128" s="120"/>
      <c r="K128" s="120"/>
    </row>
    <row r="129" spans="1:11" s="119" customFormat="1" ht="15" customHeight="1" x14ac:dyDescent="0.25">
      <c r="A129" s="92"/>
      <c r="B129" s="121"/>
      <c r="C129" s="93"/>
      <c r="D129" s="110"/>
      <c r="E129" s="94"/>
      <c r="F129" s="94"/>
      <c r="H129" s="120"/>
      <c r="I129" s="120"/>
      <c r="J129" s="120"/>
      <c r="K129" s="120"/>
    </row>
    <row r="130" spans="1:11" s="123" customFormat="1" ht="15" customHeight="1" x14ac:dyDescent="0.25">
      <c r="A130" s="122"/>
      <c r="B130" s="123" t="s">
        <v>331</v>
      </c>
      <c r="C130" s="124"/>
      <c r="D130" s="125"/>
      <c r="E130" s="94" t="s">
        <v>120</v>
      </c>
      <c r="F130" s="126">
        <f>SUM(F121:F127)</f>
        <v>0</v>
      </c>
      <c r="H130" s="127"/>
      <c r="I130" s="127"/>
      <c r="J130" s="127"/>
      <c r="K130" s="127"/>
    </row>
    <row r="131" spans="1:11" s="95" customFormat="1" ht="15" customHeight="1" x14ac:dyDescent="0.25">
      <c r="A131" s="92"/>
      <c r="B131" s="90"/>
      <c r="C131" s="93"/>
      <c r="D131" s="110"/>
      <c r="E131" s="94"/>
      <c r="F131" s="94"/>
      <c r="H131" s="111"/>
      <c r="I131" s="111"/>
      <c r="J131" s="111"/>
      <c r="K131" s="111"/>
    </row>
  </sheetData>
  <sheetProtection algorithmName="SHA-512" hashValue="lpl1fdeCXWI2z1Igwmqg5CuvVqGlg+dPAGopDnSkTt63bZLHI/b9yFSHxtPA6nD+qWeZt+98KVCr6hmyepFckQ==" saltValue="p1YyBrt8srIZc8/E5yYzrw=="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F80D0-9679-4044-9AF5-F4CC47DA0FBB}">
  <dimension ref="A1:F38"/>
  <sheetViews>
    <sheetView topLeftCell="A22" workbookViewId="0">
      <selection activeCell="J31" sqref="J31"/>
    </sheetView>
  </sheetViews>
  <sheetFormatPr defaultRowHeight="14.25" x14ac:dyDescent="0.2"/>
  <cols>
    <col min="1" max="1" width="4.85546875" style="85" customWidth="1"/>
    <col min="2" max="2" width="50.140625" style="91" customWidth="1"/>
    <col min="3" max="3" width="7.5703125" style="87" customWidth="1"/>
    <col min="4" max="4" width="8.5703125" style="88" customWidth="1"/>
    <col min="5" max="5" width="11.28515625" style="88" customWidth="1"/>
    <col min="6" max="6" width="12.7109375" style="88" customWidth="1"/>
    <col min="7" max="16384" width="9.140625" style="89"/>
  </cols>
  <sheetData>
    <row r="1" spans="1:6" ht="15.75" x14ac:dyDescent="0.2">
      <c r="B1" s="86" t="s">
        <v>332</v>
      </c>
    </row>
    <row r="2" spans="1:6" ht="15" customHeight="1" x14ac:dyDescent="0.2">
      <c r="B2" s="90"/>
    </row>
    <row r="3" spans="1:6" ht="22.5" customHeight="1" x14ac:dyDescent="0.2">
      <c r="A3" s="132" t="s">
        <v>371</v>
      </c>
      <c r="B3" s="132" t="s">
        <v>372</v>
      </c>
      <c r="C3" s="132" t="s">
        <v>373</v>
      </c>
      <c r="D3" s="132" t="s">
        <v>374</v>
      </c>
      <c r="E3" s="132" t="s">
        <v>375</v>
      </c>
      <c r="F3" s="132" t="s">
        <v>376</v>
      </c>
    </row>
    <row r="4" spans="1:6" ht="15" customHeight="1" x14ac:dyDescent="0.2">
      <c r="B4" s="90"/>
    </row>
    <row r="5" spans="1:6" ht="57" x14ac:dyDescent="0.2">
      <c r="A5" s="85" t="s">
        <v>0</v>
      </c>
      <c r="B5" s="91" t="s">
        <v>333</v>
      </c>
    </row>
    <row r="6" spans="1:6" x14ac:dyDescent="0.2">
      <c r="B6" s="91" t="s">
        <v>334</v>
      </c>
    </row>
    <row r="7" spans="1:6" x14ac:dyDescent="0.2">
      <c r="B7" s="91" t="s">
        <v>335</v>
      </c>
    </row>
    <row r="8" spans="1:6" x14ac:dyDescent="0.2">
      <c r="B8" s="91" t="s">
        <v>336</v>
      </c>
    </row>
    <row r="9" spans="1:6" x14ac:dyDescent="0.2">
      <c r="B9" s="91" t="s">
        <v>337</v>
      </c>
    </row>
    <row r="10" spans="1:6" x14ac:dyDescent="0.2">
      <c r="B10" s="91" t="s">
        <v>338</v>
      </c>
    </row>
    <row r="11" spans="1:6" x14ac:dyDescent="0.2">
      <c r="B11" s="91" t="s">
        <v>339</v>
      </c>
    </row>
    <row r="12" spans="1:6" ht="28.5" x14ac:dyDescent="0.2">
      <c r="B12" s="91" t="s">
        <v>340</v>
      </c>
    </row>
    <row r="13" spans="1:6" x14ac:dyDescent="0.2">
      <c r="B13" s="91" t="s">
        <v>341</v>
      </c>
    </row>
    <row r="14" spans="1:6" ht="28.5" x14ac:dyDescent="0.2">
      <c r="B14" s="91" t="s">
        <v>342</v>
      </c>
    </row>
    <row r="15" spans="1:6" ht="42.75" x14ac:dyDescent="0.2">
      <c r="B15" s="91" t="s">
        <v>343</v>
      </c>
    </row>
    <row r="16" spans="1:6" ht="28.5" x14ac:dyDescent="0.2">
      <c r="B16" s="91" t="s">
        <v>344</v>
      </c>
    </row>
    <row r="17" spans="1:6" ht="42.75" x14ac:dyDescent="0.2">
      <c r="B17" s="91" t="s">
        <v>345</v>
      </c>
    </row>
    <row r="18" spans="1:6" ht="42.75" x14ac:dyDescent="0.2">
      <c r="B18" s="91" t="s">
        <v>346</v>
      </c>
    </row>
    <row r="19" spans="1:6" x14ac:dyDescent="0.2">
      <c r="B19" s="91" t="s">
        <v>347</v>
      </c>
    </row>
    <row r="20" spans="1:6" ht="42.75" x14ac:dyDescent="0.2">
      <c r="B20" s="91" t="s">
        <v>348</v>
      </c>
    </row>
    <row r="21" spans="1:6" ht="28.5" x14ac:dyDescent="0.2">
      <c r="B21" s="91" t="s">
        <v>349</v>
      </c>
    </row>
    <row r="22" spans="1:6" ht="42.75" x14ac:dyDescent="0.2">
      <c r="B22" s="91" t="s">
        <v>350</v>
      </c>
    </row>
    <row r="23" spans="1:6" ht="28.5" x14ac:dyDescent="0.2">
      <c r="B23" s="101" t="s">
        <v>351</v>
      </c>
    </row>
    <row r="24" spans="1:6" x14ac:dyDescent="0.2">
      <c r="B24" s="91" t="s">
        <v>352</v>
      </c>
    </row>
    <row r="25" spans="1:6" ht="28.5" x14ac:dyDescent="0.2">
      <c r="B25" s="91" t="s">
        <v>353</v>
      </c>
    </row>
    <row r="26" spans="1:6" ht="28.5" x14ac:dyDescent="0.2">
      <c r="B26" s="101" t="s">
        <v>354</v>
      </c>
    </row>
    <row r="27" spans="1:6" ht="28.5" x14ac:dyDescent="0.2">
      <c r="B27" s="101" t="s">
        <v>355</v>
      </c>
    </row>
    <row r="28" spans="1:6" x14ac:dyDescent="0.2">
      <c r="B28" s="91" t="s">
        <v>215</v>
      </c>
      <c r="C28" s="87" t="s">
        <v>1</v>
      </c>
      <c r="D28" s="88">
        <v>1</v>
      </c>
      <c r="E28" s="144"/>
      <c r="F28" s="88">
        <f>D28*E28</f>
        <v>0</v>
      </c>
    </row>
    <row r="30" spans="1:6" ht="61.5" customHeight="1" x14ac:dyDescent="0.2">
      <c r="A30" s="85" t="s">
        <v>2</v>
      </c>
      <c r="B30" s="91" t="s">
        <v>356</v>
      </c>
      <c r="C30" s="87" t="s">
        <v>1</v>
      </c>
      <c r="D30" s="88">
        <v>1</v>
      </c>
      <c r="E30" s="144"/>
      <c r="F30" s="88">
        <f>D30*E30</f>
        <v>0</v>
      </c>
    </row>
    <row r="32" spans="1:6" ht="42.75" x14ac:dyDescent="0.2">
      <c r="A32" s="85" t="s">
        <v>3</v>
      </c>
      <c r="B32" s="91" t="s">
        <v>357</v>
      </c>
      <c r="C32" s="87" t="s">
        <v>1</v>
      </c>
      <c r="D32" s="88">
        <v>1</v>
      </c>
      <c r="E32" s="144"/>
      <c r="F32" s="88">
        <f>D32*E32</f>
        <v>0</v>
      </c>
    </row>
    <row r="34" spans="1:6" ht="48" customHeight="1" x14ac:dyDescent="0.2">
      <c r="A34" s="85" t="s">
        <v>4</v>
      </c>
      <c r="B34" s="91" t="s">
        <v>358</v>
      </c>
      <c r="C34" s="87" t="s">
        <v>1</v>
      </c>
      <c r="D34" s="88">
        <v>1</v>
      </c>
      <c r="E34" s="144"/>
      <c r="F34" s="88">
        <f>D34*E34</f>
        <v>0</v>
      </c>
    </row>
    <row r="36" spans="1:6" ht="28.5" x14ac:dyDescent="0.2">
      <c r="A36" s="85" t="s">
        <v>5</v>
      </c>
      <c r="B36" s="91" t="s">
        <v>359</v>
      </c>
      <c r="C36" s="87" t="s">
        <v>1</v>
      </c>
      <c r="D36" s="88">
        <v>1</v>
      </c>
      <c r="E36" s="144"/>
      <c r="F36" s="88">
        <f>D36*E36</f>
        <v>0</v>
      </c>
    </row>
    <row r="38" spans="1:6" s="129" customFormat="1" ht="15.75" x14ac:dyDescent="0.25">
      <c r="A38" s="122"/>
      <c r="B38" s="128" t="s">
        <v>360</v>
      </c>
      <c r="C38" s="124"/>
      <c r="D38" s="126"/>
      <c r="E38" s="126" t="s">
        <v>120</v>
      </c>
      <c r="F38" s="126">
        <f>SUM(F28:F37)</f>
        <v>0</v>
      </c>
    </row>
  </sheetData>
  <sheetProtection algorithmName="SHA-512" hashValue="bGZ4F5FkamZAexPcEgHsn6tqCQUZz3k7mE01SMdTLm7/Hd0v2GSeVg1XsK3Q1zbk9AwPjWGQT8OPuxE3O1rSZQ==" saltValue="Fi9zu7WHT13+Xrmz71UmZ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C0F0-EB84-4E1D-89A0-A4732DC3F5AD}">
  <dimension ref="A1:F17"/>
  <sheetViews>
    <sheetView tabSelected="1" workbookViewId="0">
      <selection activeCell="K16" sqref="K16"/>
    </sheetView>
  </sheetViews>
  <sheetFormatPr defaultRowHeight="15" customHeight="1" x14ac:dyDescent="0.2"/>
  <cols>
    <col min="1" max="1" width="4.42578125" style="85" customWidth="1"/>
    <col min="2" max="2" width="42.28515625" style="91" customWidth="1"/>
    <col min="3" max="3" width="5.7109375" style="87" customWidth="1"/>
    <col min="4" max="4" width="8.5703125" style="107" customWidth="1"/>
    <col min="5" max="5" width="11.140625" style="88" customWidth="1"/>
    <col min="6" max="6" width="15.140625" style="88" customWidth="1"/>
    <col min="7" max="7" width="10.5703125" style="89" bestFit="1" customWidth="1"/>
    <col min="8" max="16384" width="9.140625" style="89"/>
  </cols>
  <sheetData>
    <row r="1" spans="1:6" s="116" customFormat="1" ht="23.25" x14ac:dyDescent="0.2">
      <c r="A1" s="85"/>
      <c r="B1" s="130" t="s">
        <v>361</v>
      </c>
      <c r="C1" s="87"/>
      <c r="D1" s="107"/>
      <c r="E1" s="88"/>
      <c r="F1" s="88"/>
    </row>
    <row r="2" spans="1:6" s="116" customFormat="1" ht="14.25" x14ac:dyDescent="0.2">
      <c r="A2" s="85"/>
      <c r="B2" s="118"/>
      <c r="C2" s="87"/>
      <c r="D2" s="107"/>
      <c r="E2" s="88"/>
      <c r="F2" s="88"/>
    </row>
    <row r="3" spans="1:6" s="116" customFormat="1" ht="14.25" x14ac:dyDescent="0.2">
      <c r="A3" s="85"/>
      <c r="B3" s="118"/>
      <c r="C3" s="87"/>
      <c r="D3" s="107"/>
      <c r="E3" s="88"/>
      <c r="F3" s="88"/>
    </row>
    <row r="4" spans="1:6" s="123" customFormat="1" ht="18" customHeight="1" x14ac:dyDescent="0.25">
      <c r="A4" s="122" t="s">
        <v>93</v>
      </c>
      <c r="B4" s="86" t="s">
        <v>63</v>
      </c>
      <c r="C4" s="124"/>
      <c r="D4" s="125"/>
      <c r="E4" s="126" t="s">
        <v>120</v>
      </c>
      <c r="F4" s="126">
        <f>'građevinsko-obrtnički radovi'!F190</f>
        <v>0</v>
      </c>
    </row>
    <row r="5" spans="1:6" s="123" customFormat="1" ht="15.75" x14ac:dyDescent="0.25">
      <c r="A5" s="122"/>
      <c r="B5" s="131"/>
      <c r="C5" s="124"/>
      <c r="D5" s="125"/>
      <c r="E5" s="126"/>
      <c r="F5" s="126"/>
    </row>
    <row r="6" spans="1:6" s="123" customFormat="1" ht="15.75" x14ac:dyDescent="0.25">
      <c r="A6" s="122" t="s">
        <v>362</v>
      </c>
      <c r="B6" s="86" t="s">
        <v>363</v>
      </c>
      <c r="C6" s="124"/>
      <c r="D6" s="125"/>
      <c r="E6" s="126" t="s">
        <v>120</v>
      </c>
      <c r="F6" s="126">
        <f>'strojarski radovi'!F223</f>
        <v>0</v>
      </c>
    </row>
    <row r="7" spans="1:6" s="123" customFormat="1" ht="15.75" x14ac:dyDescent="0.25">
      <c r="A7" s="122"/>
      <c r="B7" s="131"/>
      <c r="C7" s="124"/>
      <c r="D7" s="125"/>
      <c r="E7" s="126"/>
      <c r="F7" s="126"/>
    </row>
    <row r="8" spans="1:6" s="123" customFormat="1" ht="15.75" x14ac:dyDescent="0.25">
      <c r="A8" s="122" t="s">
        <v>364</v>
      </c>
      <c r="B8" s="138" t="s">
        <v>365</v>
      </c>
      <c r="C8" s="138"/>
      <c r="D8" s="138"/>
      <c r="E8" s="126" t="s">
        <v>120</v>
      </c>
      <c r="F8" s="126">
        <f>'elektrotehnički radovi'!F130</f>
        <v>0</v>
      </c>
    </row>
    <row r="9" spans="1:6" s="123" customFormat="1" ht="15.75" x14ac:dyDescent="0.25">
      <c r="A9" s="122"/>
      <c r="B9" s="131"/>
      <c r="C9" s="124"/>
      <c r="D9" s="125"/>
      <c r="E9" s="126"/>
      <c r="F9" s="126"/>
    </row>
    <row r="10" spans="1:6" s="123" customFormat="1" ht="15.75" x14ac:dyDescent="0.25">
      <c r="A10" s="122" t="s">
        <v>366</v>
      </c>
      <c r="B10" s="131" t="s">
        <v>367</v>
      </c>
      <c r="C10" s="124"/>
      <c r="D10" s="125"/>
      <c r="E10" s="126" t="s">
        <v>120</v>
      </c>
      <c r="F10" s="126">
        <f>'koso podizna platforma'!F38</f>
        <v>0</v>
      </c>
    </row>
    <row r="11" spans="1:6" s="123" customFormat="1" ht="15.75" x14ac:dyDescent="0.25">
      <c r="A11" s="122"/>
      <c r="B11" s="131"/>
      <c r="C11" s="124"/>
      <c r="D11" s="125"/>
      <c r="E11" s="126"/>
      <c r="F11" s="126"/>
    </row>
    <row r="12" spans="1:6" s="123" customFormat="1" ht="15.75" x14ac:dyDescent="0.25">
      <c r="A12" s="122"/>
      <c r="B12" s="131"/>
      <c r="C12" s="124"/>
      <c r="D12" s="125"/>
      <c r="E12" s="126"/>
      <c r="F12" s="126"/>
    </row>
    <row r="13" spans="1:6" s="123" customFormat="1" ht="15.75" x14ac:dyDescent="0.25">
      <c r="A13" s="122"/>
      <c r="B13" s="123" t="s">
        <v>368</v>
      </c>
      <c r="C13" s="124"/>
      <c r="D13" s="125"/>
      <c r="E13" s="126" t="s">
        <v>120</v>
      </c>
      <c r="F13" s="126">
        <f>SUM(F4:F10)</f>
        <v>0</v>
      </c>
    </row>
    <row r="14" spans="1:6" s="129" customFormat="1" ht="15.75" x14ac:dyDescent="0.25">
      <c r="A14" s="122"/>
      <c r="B14" s="86"/>
      <c r="C14" s="124"/>
      <c r="D14" s="125"/>
      <c r="E14" s="126"/>
      <c r="F14" s="126"/>
    </row>
    <row r="15" spans="1:6" s="129" customFormat="1" ht="15.75" x14ac:dyDescent="0.25">
      <c r="A15" s="122"/>
      <c r="B15" s="86" t="s">
        <v>369</v>
      </c>
      <c r="C15" s="124"/>
      <c r="D15" s="125"/>
      <c r="E15" s="126" t="s">
        <v>120</v>
      </c>
      <c r="F15" s="126">
        <f>0.25*F13</f>
        <v>0</v>
      </c>
    </row>
    <row r="16" spans="1:6" s="129" customFormat="1" ht="15.75" x14ac:dyDescent="0.25">
      <c r="A16" s="122"/>
      <c r="B16" s="86"/>
      <c r="C16" s="124"/>
      <c r="D16" s="125"/>
      <c r="E16" s="126"/>
      <c r="F16" s="126"/>
    </row>
    <row r="17" spans="1:6" s="123" customFormat="1" ht="15.75" x14ac:dyDescent="0.25">
      <c r="A17" s="122"/>
      <c r="B17" s="123" t="s">
        <v>370</v>
      </c>
      <c r="C17" s="124"/>
      <c r="D17" s="125"/>
      <c r="E17" s="126" t="s">
        <v>120</v>
      </c>
      <c r="F17" s="126">
        <f>F13+F15</f>
        <v>0</v>
      </c>
    </row>
  </sheetData>
  <sheetProtection algorithmName="SHA-512" hashValue="Q/i1TEQxvbwX73J/Wt+0V12pEnTsuu+PzUIgJ83FUGNyaiZT3lzSLPQiwc7L/tioGMIbrEKjA2E4DywzA0PGzQ==" saltValue="NDvSg9fT8agre28/OR4TfA==" spinCount="100000" sheet="1" objects="1" scenarios="1"/>
  <mergeCells count="1">
    <mergeCell ref="B8:D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građevinsko-obrtnički radovi</vt:lpstr>
      <vt:lpstr>strojarski radovi</vt:lpstr>
      <vt:lpstr>elektrotehnički radovi</vt:lpstr>
      <vt:lpstr>koso podizna platforma</vt:lpstr>
      <vt:lpstr>sveukupna rekapitulacija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Korisnik</cp:lastModifiedBy>
  <cp:lastPrinted>2023-04-10T12:50:41Z</cp:lastPrinted>
  <dcterms:created xsi:type="dcterms:W3CDTF">2010-09-13T06:51:38Z</dcterms:created>
  <dcterms:modified xsi:type="dcterms:W3CDTF">2025-05-08T08:09:41Z</dcterms:modified>
</cp:coreProperties>
</file>